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19\"/>
    </mc:Choice>
  </mc:AlternateContent>
  <xr:revisionPtr revIDLastSave="0" documentId="13_ncr:1_{1B7A2CEA-EA18-4E21-B010-13F10545D85D}" xr6:coauthVersionLast="43" xr6:coauthVersionMax="43" xr10:uidLastSave="{00000000-0000-0000-0000-000000000000}"/>
  <bookViews>
    <workbookView xWindow="135" yWindow="120" windowWidth="13785" windowHeight="15270" xr2:uid="{00000000-000D-0000-FFFF-FFFF00000000}"/>
  </bookViews>
  <sheets>
    <sheet name="ESTRUCTURA" sheetId="3" r:id="rId1"/>
    <sheet name="ESTRUCTURA (6)" sheetId="9" r:id="rId2"/>
    <sheet name="ESTRUCTURA (4)" sheetId="7" state="hidden" r:id="rId3"/>
    <sheet name="ESTRUCTURA (5)" sheetId="8" state="hidden" r:id="rId4"/>
    <sheet name="ESTRUCTURA (3)" sheetId="6" state="hidden" r:id="rId5"/>
    <sheet name="ESTRUCTURA (2)" sheetId="5" state="hidden" r:id="rId6"/>
  </sheets>
  <definedNames>
    <definedName name="_xlnm._FilterDatabase" localSheetId="0" hidden="1">ESTRUCTURA!$A$5:$B$31</definedName>
    <definedName name="_xlnm._FilterDatabase" localSheetId="5" hidden="1">'ESTRUCTURA (2)'!$A$8:$B$322</definedName>
    <definedName name="_xlnm._FilterDatabase" localSheetId="4" hidden="1">'ESTRUCTURA (3)'!$A$2:$B$107</definedName>
    <definedName name="_xlnm._FilterDatabase" localSheetId="2" hidden="1">'ESTRUCTURA (4)'!$A$8:$B$298</definedName>
    <definedName name="_xlnm._FilterDatabase" localSheetId="3" hidden="1">'ESTRUCTURA (5)'!$A$8:$C$256</definedName>
    <definedName name="_xlnm._FilterDatabase" localSheetId="1" hidden="1">'ESTRUCTURA (6)'!$A$7:$B$294</definedName>
    <definedName name="_xlnm.Print_Area" localSheetId="0">ESTRUCTURA!$A$6:$C$49</definedName>
    <definedName name="_xlnm.Print_Area" localSheetId="5">'ESTRUCTURA (2)'!$A$9:$C$344</definedName>
    <definedName name="_xlnm.Print_Area" localSheetId="4">'ESTRUCTURA (3)'!$A$3:$C$129</definedName>
    <definedName name="_xlnm.Print_Area" localSheetId="2">'ESTRUCTURA (4)'!$A$9:$B$297</definedName>
    <definedName name="_xlnm.Print_Area" localSheetId="3">'ESTRUCTURA (5)'!$A$9:$C$255</definedName>
    <definedName name="_xlnm.Print_Area" localSheetId="1">'ESTRUCTURA (6)'!$A$8:$C$313</definedName>
    <definedName name="_xlnm.Print_Titles" localSheetId="0">ESTRUCTURA!$1:$5</definedName>
    <definedName name="_xlnm.Print_Titles" localSheetId="5">'ESTRUCTURA (2)'!$1:$8</definedName>
    <definedName name="_xlnm.Print_Titles" localSheetId="4">'ESTRUCTURA (3)'!$1:$2</definedName>
    <definedName name="_xlnm.Print_Titles" localSheetId="2">'ESTRUCTURA (4)'!$8:$8</definedName>
    <definedName name="_xlnm.Print_Titles" localSheetId="3">'ESTRUCTURA (5)'!$8:$8</definedName>
    <definedName name="_xlnm.Print_Titles" localSheetId="1">'ESTRUCTURA (6)'!$1:$7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0" i="9" l="1"/>
  <c r="C278" i="9"/>
  <c r="C252" i="9"/>
  <c r="C250" i="9"/>
  <c r="C248" i="9"/>
  <c r="C244" i="9"/>
  <c r="C243" i="9" s="1"/>
  <c r="C241" i="9"/>
  <c r="C236" i="9"/>
  <c r="C234" i="9"/>
  <c r="C202" i="9"/>
  <c r="C201" i="9" s="1"/>
  <c r="C92" i="9"/>
  <c r="C55" i="9" s="1"/>
  <c r="C53" i="9"/>
  <c r="C52" i="9" s="1"/>
  <c r="C50" i="9"/>
  <c r="C49" i="9" s="1"/>
  <c r="C33" i="9"/>
  <c r="C31" i="9"/>
  <c r="C28" i="9" s="1"/>
  <c r="C29" i="9"/>
  <c r="C26" i="9"/>
  <c r="C25" i="9" s="1"/>
  <c r="C13" i="9"/>
  <c r="C12" i="9" s="1"/>
  <c r="C9" i="9"/>
  <c r="C8" i="9" l="1"/>
  <c r="C233" i="9"/>
  <c r="C232" i="9" s="1"/>
  <c r="C247" i="9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C231" i="9" l="1"/>
  <c r="C294" i="9"/>
  <c r="F4" i="6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C318" i="5" l="1"/>
  <c r="C304" i="5"/>
  <c r="C277" i="5"/>
  <c r="C267" i="5"/>
  <c r="C264" i="5"/>
  <c r="C262" i="5"/>
  <c r="C255" i="5"/>
  <c r="C254" i="5" s="1"/>
  <c r="C249" i="5"/>
  <c r="C247" i="5"/>
  <c r="C214" i="5"/>
  <c r="C213" i="5" s="1"/>
  <c r="C65" i="5"/>
  <c r="C62" i="5"/>
  <c r="C56" i="5"/>
  <c r="C54" i="5"/>
  <c r="C53" i="5"/>
  <c r="C37" i="5"/>
  <c r="C35" i="5"/>
  <c r="C33" i="5"/>
  <c r="C27" i="5"/>
  <c r="C26" i="5" s="1"/>
  <c r="I26" i="5"/>
  <c r="F25" i="5"/>
  <c r="G25" i="5" s="1"/>
  <c r="H25" i="5" s="1"/>
  <c r="J25" i="5" s="1"/>
  <c r="F24" i="5"/>
  <c r="G24" i="5" s="1"/>
  <c r="H24" i="5" s="1"/>
  <c r="J24" i="5" s="1"/>
  <c r="F23" i="5"/>
  <c r="G23" i="5" s="1"/>
  <c r="H23" i="5" s="1"/>
  <c r="J23" i="5" s="1"/>
  <c r="F22" i="5"/>
  <c r="G22" i="5" s="1"/>
  <c r="H22" i="5" s="1"/>
  <c r="J22" i="5" s="1"/>
  <c r="F21" i="5"/>
  <c r="G21" i="5" s="1"/>
  <c r="H21" i="5" s="1"/>
  <c r="J21" i="5" s="1"/>
  <c r="F20" i="5"/>
  <c r="G20" i="5" s="1"/>
  <c r="H20" i="5" s="1"/>
  <c r="J20" i="5" s="1"/>
  <c r="F19" i="5"/>
  <c r="G19" i="5" s="1"/>
  <c r="H19" i="5" s="1"/>
  <c r="J19" i="5" s="1"/>
  <c r="F18" i="5"/>
  <c r="G18" i="5" s="1"/>
  <c r="H18" i="5" s="1"/>
  <c r="J18" i="5" s="1"/>
  <c r="F17" i="5"/>
  <c r="G17" i="5" s="1"/>
  <c r="H17" i="5" s="1"/>
  <c r="J17" i="5" s="1"/>
  <c r="F16" i="5"/>
  <c r="G16" i="5" s="1"/>
  <c r="H16" i="5" s="1"/>
  <c r="J16" i="5" s="1"/>
  <c r="F15" i="5"/>
  <c r="C13" i="5"/>
  <c r="C10" i="5"/>
  <c r="C259" i="5" l="1"/>
  <c r="F26" i="5"/>
  <c r="G15" i="5"/>
  <c r="G26" i="5" s="1"/>
  <c r="C32" i="5"/>
  <c r="C9" i="5" s="1"/>
  <c r="C246" i="5"/>
  <c r="C245" i="5" s="1"/>
  <c r="C244" i="5" s="1"/>
  <c r="H15" i="5" l="1"/>
  <c r="C322" i="5"/>
  <c r="H26" i="5"/>
  <c r="J15" i="5"/>
  <c r="J26" i="5" s="1"/>
</calcChain>
</file>

<file path=xl/sharedStrings.xml><?xml version="1.0" encoding="utf-8"?>
<sst xmlns="http://schemas.openxmlformats.org/spreadsheetml/2006/main" count="3118" uniqueCount="848">
  <si>
    <t>11-01</t>
  </si>
  <si>
    <t>DIVERSIONES Y ESPECTACULOS PUBLICOS</t>
  </si>
  <si>
    <t>11-01-011</t>
  </si>
  <si>
    <t>OTRAS DIVERSIONES O ESPECTÁCULOS PÚBLICOS</t>
  </si>
  <si>
    <t>12-01</t>
  </si>
  <si>
    <t>PREDIAL</t>
  </si>
  <si>
    <t>12-01-001</t>
  </si>
  <si>
    <t>PREDIOS URBANOS BALDIOS</t>
  </si>
  <si>
    <t>12-01-002</t>
  </si>
  <si>
    <t>PREDIOS SUB-URBANOS BALDIOS</t>
  </si>
  <si>
    <t>12-01-005</t>
  </si>
  <si>
    <t>PREDIOS RUSTICOS BALDIOS</t>
  </si>
  <si>
    <t>12-01-006</t>
  </si>
  <si>
    <t>URBANOS EDIFICADOS DESTINADOS A CASA HABITACION.</t>
  </si>
  <si>
    <t>12-01-007</t>
  </si>
  <si>
    <t>SUB-URBANOS EDIFICADOS DESTINADOS A CASA HABITACION.</t>
  </si>
  <si>
    <t>12-01-008</t>
  </si>
  <si>
    <t>RUSTICOS EDIFICADOS DESTINADOS A CASA HABITACION.</t>
  </si>
  <si>
    <t>12-01-010</t>
  </si>
  <si>
    <t>PREDIOS URBANOS Y SUBURBANOS Y RUSTICOS EDIFICADOS DESTINADOS A USOS COMERCIALES</t>
  </si>
  <si>
    <t>12-01-013</t>
  </si>
  <si>
    <t>PREDIOS PROPIEDAD DE PENSIONADOS Y JUBILADOS</t>
  </si>
  <si>
    <t>12-01-015</t>
  </si>
  <si>
    <t>PREDIOS DE PERSONAS CON CAPACIDADES DIFERENTES</t>
  </si>
  <si>
    <t>12-01-016</t>
  </si>
  <si>
    <t>PREDIOS DE MADRES Y/O PADRES SOLTEROS JEFES DE FAMILIA</t>
  </si>
  <si>
    <t>12-01-017</t>
  </si>
  <si>
    <t>PREDIOS-PERSONAS MAYORES DE 60 AÑOS</t>
  </si>
  <si>
    <t>13-01</t>
  </si>
  <si>
    <t>SOBRE ADQUISICION DE INMUEBLES</t>
  </si>
  <si>
    <t>13-01-001</t>
  </si>
  <si>
    <t>18-01</t>
  </si>
  <si>
    <t>IMPUESTOS ADICIONALES</t>
  </si>
  <si>
    <t>18-01-001</t>
  </si>
  <si>
    <t>APLICADOS AL IMPTO. PREDIAL Y DERECHOS POR SERVICIOS CATASTRALES (15% PRO-EDUCACION Y ASISTENCIA SOCIAL)</t>
  </si>
  <si>
    <t>18-01-002</t>
  </si>
  <si>
    <t>APLICADOS AL IMPTO. PREDIAL Y DERECHOS POR SERVICIOS CATASTRALES (15% PRO-CAMINOS)</t>
  </si>
  <si>
    <t>18-01-004</t>
  </si>
  <si>
    <t>APLICADOS A DERECHOS POR SERVICIO DE TRÁNSITO (15% PRO-EDUCACION Y ASISTENCIA SOCIAL)</t>
  </si>
  <si>
    <t>18-01-005</t>
  </si>
  <si>
    <t>APLICADOS A DERECHOS POR SERVICIO DE TRÁNSITO (15% PRO-RECUPERACION DEL EQUILIBRIO ECOLÓGICO FORESTAL)</t>
  </si>
  <si>
    <t>18-02</t>
  </si>
  <si>
    <t>CONTRIBUCIONES ESPECIALES</t>
  </si>
  <si>
    <t>18-02-005</t>
  </si>
  <si>
    <t>10% PRO-BOMBEROS.- LICENCIAS PARA CONSTRUCCIÓN DE EDIFICIOS O CASAS HABITACIÓN, RESTAURACIÓN O REPARACIÓN, URBANIZACIÓN, FRACCIONAMIENTO, LOTIFICACIÓN, RELOTIFICACIÓN, FUSIÓN Y SUBDIVISIÓN</t>
  </si>
  <si>
    <t>18-02-006</t>
  </si>
  <si>
    <t>10% PRO-BOMBEROS.- POR LA EXPEDICION INICIAL O REFRENDO DE LICENCIAS, PERMISOS Y AUTORIZACIONES PARA EL FUNCIONAMIENTO DE ESTABLECIMIENTOS O LOCALES, CUYOS GIROS SEAN LA ENAJENACION DE BEBIDAS ALCOHÓLICAS O LA PRESTACION DE SERVICIOS QUE INCLUYAN EL EXPENDIO DE DICHAS BEBIDAS, SIEMPRE QUE SE EFECTUE TOTAL O PARCIALMENTE CON EL PUBLICO EN GRAL</t>
  </si>
  <si>
    <t>18-02-007</t>
  </si>
  <si>
    <t>10% PRO-BOMBEROS.- LICENCIAS, PERMISOS O AUTORIZACIONES PARA LA COLOCACIÓN DE ANUNCIOS O CARTELES COMERCIALES Y LA REALIZACIÓN DE PUBLICIDAD</t>
  </si>
  <si>
    <t>18-02-010</t>
  </si>
  <si>
    <t>PRO-ECOLOGÍA.- POR VERIFICACIÓN PARA ESTABLECIMIENTO DE UNO NUEVO O AMPLIACIÓN DE OBRAS, SERVICIOS, INDUSTRIA Y COMERCIO</t>
  </si>
  <si>
    <t>18-02-011</t>
  </si>
  <si>
    <t>PRO-ECOLOGÍA.- POR PERMISOS PARA PODA DE ARBOL PÚBLICO O PRIVADO</t>
  </si>
  <si>
    <t>18-02-012</t>
  </si>
  <si>
    <t>PRO-ECOLOGÍA.- POR PERMISO POR DERRIBA DE ARBOL PÚBLICO O PRIVADO</t>
  </si>
  <si>
    <t>18-02-025</t>
  </si>
  <si>
    <t>PODA FORMATIVA</t>
  </si>
  <si>
    <t>41-01</t>
  </si>
  <si>
    <t>POR EL USO DE LA VIA PUBLICA</t>
  </si>
  <si>
    <t>41-01-001</t>
  </si>
  <si>
    <t>COMERCIO AMBULANTE</t>
  </si>
  <si>
    <t>43-01</t>
  </si>
  <si>
    <t>SERVICIOS GENERALES DEL RASTRO MUNICIPAL O LUGARES AUTORIZADOS</t>
  </si>
  <si>
    <t>43-01-001</t>
  </si>
  <si>
    <t>POR LOS SERVICIOS QUE SE PRESTEN EN LAS INSTALACIONES DEL RASTRO MUNICIPAL PARA EL SACRIFICIO DE GANADO, AVES Y OTRAS ESPECIES</t>
  </si>
  <si>
    <t>43-02</t>
  </si>
  <si>
    <t>SERVICIOS GENERALES EN PANTEONES</t>
  </si>
  <si>
    <t>43-02-001</t>
  </si>
  <si>
    <t>INHUMACIONES</t>
  </si>
  <si>
    <t>43-02-002</t>
  </si>
  <si>
    <t>EXHUMACIONES</t>
  </si>
  <si>
    <t>43-02-004</t>
  </si>
  <si>
    <t>TRASLADO DE CADAVERES O RESTOS ARIDOS</t>
  </si>
  <si>
    <t>43-02-005</t>
  </si>
  <si>
    <t>SERVICIO DE MANTENIMIENTO A PANTEONES</t>
  </si>
  <si>
    <t>43-02-006</t>
  </si>
  <si>
    <t>CESION DE DERECHOS</t>
  </si>
  <si>
    <t>43-02-007</t>
  </si>
  <si>
    <t>TITULO DE PROPIEDAD</t>
  </si>
  <si>
    <t>43-02-008</t>
  </si>
  <si>
    <t>EXPEDICION DE PERMISOS PROVISIONALES Y CONSTANCIAS DE UBICACION POR NUMERO DE FOLIO</t>
  </si>
  <si>
    <t>43-05</t>
  </si>
  <si>
    <t>SERVICIOS DE LIMPIA, ASEO PÚBLICO, RECOLECCIÓN, TRASLADO, TRATAMIENTO Y DISPOSICIÓN FINAL DE RESIDUOS</t>
  </si>
  <si>
    <t>43-05-001</t>
  </si>
  <si>
    <t>A PROPIETARIOS O POSEEDORES DE CASAS HABITACIÓN, CONDOMINIOS, DEPARTAMENTOS O SIMILARES</t>
  </si>
  <si>
    <t>43-05-002</t>
  </si>
  <si>
    <t>A ESTABLECIMIENTOS COMERCIALES, SERVICIOS DE HOSPEDAJE TEMPORAL, CASAS DE HUESPEDES, APARTAMENTOS AMUEBLADOS, RESTAURANTES, INDUSTRIAS, HOSPITALES, CLINICAS, INSTITUCIONES EDUCATIVAS PARTICULARES Y GIROS DISTINTOS AUTORIZADOS</t>
  </si>
  <si>
    <t>43-05-010</t>
  </si>
  <si>
    <t>LOS VEHICULOS PARTICULARES QUE SE DEDIQUEN A LA RECOLECCIÓN DE BASURA</t>
  </si>
  <si>
    <t>43-06</t>
  </si>
  <si>
    <t>SERVICIOS MUNICIPALES DE SALUD</t>
  </si>
  <si>
    <t>43-06-001</t>
  </si>
  <si>
    <t>DE LA PREVENCIÓN Y CONTROL DE ENFERMEDADES</t>
  </si>
  <si>
    <t>43-06-002</t>
  </si>
  <si>
    <t>POR ANÁLISIS DE LABORATORIO</t>
  </si>
  <si>
    <t>43-06-003</t>
  </si>
  <si>
    <t>OTROS SERVICIOS MEDICOS</t>
  </si>
  <si>
    <t>43-08</t>
  </si>
  <si>
    <t>SERVICIOS PRESTADOS POR LA DIRECCIÓN DE TRÁNSITO MUNICIPAL</t>
  </si>
  <si>
    <t>43-08-001</t>
  </si>
  <si>
    <t>LICENCIAS.- POR EXPEDICION O REPOSICION POR 3 AÑOS</t>
  </si>
  <si>
    <t>43-08-002</t>
  </si>
  <si>
    <t>LICENCIAS.- POR EXPEDICION O REPOSICION POR 5 AÑOS</t>
  </si>
  <si>
    <t>43-08-003</t>
  </si>
  <si>
    <t>LICENCIAS.- LICENCIA PROVISIONAL PARA MANEJAR POR 30 DIAS</t>
  </si>
  <si>
    <t>43-08-004</t>
  </si>
  <si>
    <t>LICENCIAS.- LICENCIA PARA MENORES DE EDAD ( POR SEIS MESES)</t>
  </si>
  <si>
    <t>43-08-005</t>
  </si>
  <si>
    <t>OTROS SERVICIOS.- POR EXPEDICIÓN DE PERMISO PROVISIONAL POR 30 DIAS PARA CIRCULAR SIN PLACAS A PARTICULARES (PRIMER PERMISO)</t>
  </si>
  <si>
    <t>43-08-006</t>
  </si>
  <si>
    <t>OTROS SERVICIOS.- POR REEXPEDICIÓN DE PERMISO PROVISIONAL POR 30 DIAS PARA CIRCULAR SIN PLACAS</t>
  </si>
  <si>
    <t>43-08-009</t>
  </si>
  <si>
    <t>OTROS SERVICIOS.- PERMISO PARA TRANSPORTE DE MATERIALES (PERMISO DE CARGA)</t>
  </si>
  <si>
    <t>43-08-012</t>
  </si>
  <si>
    <t>OTROS SERVICIOS.- CONSTANCIAS DE TRÁNSITO MUNICIPAL</t>
  </si>
  <si>
    <t>43-08-013</t>
  </si>
  <si>
    <t>OTROS SERVICIOS.- PERMISO DE CARGA POR DÍA</t>
  </si>
  <si>
    <t>43-08-016</t>
  </si>
  <si>
    <t>OTROS SERVICIOS: PERMISOS PROVICIONALES DE AUTOS MOTONETAS Y CUATRIMOTOS POR 3 MESES</t>
  </si>
  <si>
    <t>43-08-017</t>
  </si>
  <si>
    <t>OTROS SERVICIOS: POR LA EXPEDICIÓN DE PERMISOS DE CARGA Y DESCARGA POR 30 DIAS.</t>
  </si>
  <si>
    <t>44-01</t>
  </si>
  <si>
    <t>LICENCIAS PARA CONSTRUCCIÓN DE EDIFICIOS O CASAS HABITACIÓN, RESTAURACIÓN O REPARACIÓN, URBANIZACIÓN, FRACCIONAMIENTO, LOTIFICACIÓN, RELOTIFICACIÓN, FUSIÓN Y SUBDIVISIÓN</t>
  </si>
  <si>
    <t>44-01-001</t>
  </si>
  <si>
    <t>LICENCIAS PARA EJECUTAR RUPTURAS EN LA VÍA PÚBLICA (SANJAZ)</t>
  </si>
  <si>
    <t>44-01-002</t>
  </si>
  <si>
    <t>POR LA EXPEDICION DE LICENCIAS PARA CONSTRUCCIÓN DE OBRAS</t>
  </si>
  <si>
    <t>44-01-005</t>
  </si>
  <si>
    <t>POR LA EXPEDICIÓN DE LICENCIAS PARA OBRAS DE CONSTRUCCIÓN</t>
  </si>
  <si>
    <t>44-01-006</t>
  </si>
  <si>
    <t>POR LA AUTORIZACIÓN PARA FUSIÓN DE PREDIOS RUSTICOS Y URBANOS</t>
  </si>
  <si>
    <t>44-01-007</t>
  </si>
  <si>
    <t>POR LA AUTORIZACIÓN PARA SUBDIVISIÓN, LOTIFICACIÓN Y RELOTIFICACIÓN DE PREDIOS</t>
  </si>
  <si>
    <t>44-01-008</t>
  </si>
  <si>
    <t>POR LA REVALIDACION DE LA LICENCIA VENCIDA</t>
  </si>
  <si>
    <t>44-01-009</t>
  </si>
  <si>
    <t>LICENCIAS PARA LA EJECUCIÓN DE OBRAS DENTRO DEL PANTEÓN MUNICIPAL</t>
  </si>
  <si>
    <t>44-01-010</t>
  </si>
  <si>
    <t>POR LA INSCRIPCIÓN DEL DIRECTOR RESPONSABLE DE LA OBRA</t>
  </si>
  <si>
    <t>44-01-011</t>
  </si>
  <si>
    <t>POR LA REVALIDACIÓN O REFRENDO DEL REGISTRO DEL DIRECTOR RESPONSABLE DE LA OBRA</t>
  </si>
  <si>
    <t>44-01-012</t>
  </si>
  <si>
    <t>POR EL PERMISO DE LA OCUPACIÓN DE LOS BIENES INMUEBLES QUE SE HAYAN CONSTRUIDO</t>
  </si>
  <si>
    <t>44-01-015</t>
  </si>
  <si>
    <t>LICENCIA PARA REPARACION Y RESTAURACION DE OBRAS</t>
  </si>
  <si>
    <t>44-01-016</t>
  </si>
  <si>
    <t>LICENCIA PARA CONSTRUCCIÓN DE ESPECTACULARES</t>
  </si>
  <si>
    <t>44-01-017</t>
  </si>
  <si>
    <t>POR LA EXPEDICIÓN DE LICENCIAS DE REGULARIZACIÓN DE CASA HABITACIÓN.</t>
  </si>
  <si>
    <t>44-01-018</t>
  </si>
  <si>
    <t>LICITACIÓN DE EMPRESAS PARA OBRAS PUBLICAS</t>
  </si>
  <si>
    <t>44-01-019</t>
  </si>
  <si>
    <t>LICENCIA DE OCUPACIÓN DE LOS BIENES INMUEBLES QUE SE REPAREN O RESTAUREN</t>
  </si>
  <si>
    <t>44-02</t>
  </si>
  <si>
    <t>LICENCIAS PARA EL ALINEAMIENTO DE EDIFICIOS O CASAS HABITACIÓN Y DE PREDIOS</t>
  </si>
  <si>
    <t>44-02-001</t>
  </si>
  <si>
    <t>POR EL ALINEAMIENTO EN ZONA URBANA</t>
  </si>
  <si>
    <t>44-03</t>
  </si>
  <si>
    <t>LICENCIAS PARA LA DEMOLICIÓN DE EDIFICIOS O CASAS HABITACIÓN</t>
  </si>
  <si>
    <t>44-03-001</t>
  </si>
  <si>
    <t>POR LA EXPEDICIÓN DE LICENCIA PARA LA DEMOLICIÓN DE EDIFICIOS O CASAS HABITACIÓN</t>
  </si>
  <si>
    <t>44-03-002</t>
  </si>
  <si>
    <t>ESPECTACULARES</t>
  </si>
  <si>
    <t>44-03-004</t>
  </si>
  <si>
    <t>PERMISOS DE VÍA PUBLICA POR MATERIALES DE CONSTRUCCIÓN Y DEMOLICIÓN</t>
  </si>
  <si>
    <t>44-03-005</t>
  </si>
  <si>
    <t>CONSTANCIAS DE VIABILIDAD POR CAMBIO DE REGISTRO</t>
  </si>
  <si>
    <t>44-04</t>
  </si>
  <si>
    <t>POR LA EXPEDICIÓN DE PERMISOS Y REGISTROS EN MATERIA AMBIENTAL</t>
  </si>
  <si>
    <t>44-04-002</t>
  </si>
  <si>
    <t>ALMACENAJE EN MATERIA RECICLABLE</t>
  </si>
  <si>
    <t>44-04-003</t>
  </si>
  <si>
    <t>OPERACION DE CALDERAS</t>
  </si>
  <si>
    <t>44-04-005</t>
  </si>
  <si>
    <t>ESTABLECIMIENTOS CON PREPARACION DE ALIMENTOS</t>
  </si>
  <si>
    <t>44-04-008</t>
  </si>
  <si>
    <t>POZOLERIAS</t>
  </si>
  <si>
    <t>44-04-009</t>
  </si>
  <si>
    <t>ROSTICERÍAS</t>
  </si>
  <si>
    <t>44-04-011</t>
  </si>
  <si>
    <t>TALLERES MECANICOS</t>
  </si>
  <si>
    <t>44-04-012</t>
  </si>
  <si>
    <t>TALLERES DE HOJALATERÍA Y PINTURA</t>
  </si>
  <si>
    <t>44-04-013</t>
  </si>
  <si>
    <t>TALLERES DE SERVICIO DE CAMBIO DE ACEITE, LAVADO Y ENGRASADO</t>
  </si>
  <si>
    <t>44-04-014</t>
  </si>
  <si>
    <t>TALLERES DE LAVADO DE AUTO</t>
  </si>
  <si>
    <t>44-04-017</t>
  </si>
  <si>
    <t>CARPINTERÍAS</t>
  </si>
  <si>
    <t>44-04-018</t>
  </si>
  <si>
    <t>LAVANDERIAS</t>
  </si>
  <si>
    <t>44-04-019</t>
  </si>
  <si>
    <t>ESTUDIO DE FOTOGRAFÍA Y REVELADO DE PELICULAS FOTOGRAFICAS</t>
  </si>
  <si>
    <t>44-04-020</t>
  </si>
  <si>
    <t>VENTA Y ALMACEN DE PRODUCTOS AGRICOLAS</t>
  </si>
  <si>
    <t>44-04-021</t>
  </si>
  <si>
    <t>PIZZERIAS</t>
  </si>
  <si>
    <t>44-04-022</t>
  </si>
  <si>
    <t>CUALQUIER OTRO QUE MANEJE MATERIALES DE RESIDUOS PELOGROSOS Y/O CONTAMINANTES</t>
  </si>
  <si>
    <t>44-04-027</t>
  </si>
  <si>
    <t>VULCANIZADORAS</t>
  </si>
  <si>
    <t>44-04-028</t>
  </si>
  <si>
    <t>TALLERES ELECTRICOS PARA AUTOS</t>
  </si>
  <si>
    <t>44-04-029</t>
  </si>
  <si>
    <t>CASAS DE MATERIALES</t>
  </si>
  <si>
    <t>44-04-031</t>
  </si>
  <si>
    <t>LABORATORIOS DE ANALISIS CLINICOS</t>
  </si>
  <si>
    <t>44-04-032</t>
  </si>
  <si>
    <t>FARMACIAS VETERINARIAS</t>
  </si>
  <si>
    <t>44-04-033</t>
  </si>
  <si>
    <t>ESTETICAS CANINAS</t>
  </si>
  <si>
    <t>44-04-034</t>
  </si>
  <si>
    <t>GASOLINERAS</t>
  </si>
  <si>
    <t>44-04-035</t>
  </si>
  <si>
    <t>POR EL REFRENDO ANUAL, REVALIDACIÓN Y CERTIFICACIÓN</t>
  </si>
  <si>
    <t>44-05</t>
  </si>
  <si>
    <t>POR LA EXPEDICIÓN O TRAMITACIÓN DE CONSTANCIAS, CERTIFICACIONES, DUPLICADOS Y COPIAS</t>
  </si>
  <si>
    <t>44-05-001</t>
  </si>
  <si>
    <t>44-06</t>
  </si>
  <si>
    <t>DERECHOS POR COPIAS DE PLANOS, AVALÚOS Y SERVICIOS CATASTRALES</t>
  </si>
  <si>
    <t>44-06-001</t>
  </si>
  <si>
    <t>CONSTANCIAS</t>
  </si>
  <si>
    <t>44-06-002</t>
  </si>
  <si>
    <t>CERTIFICACIONES</t>
  </si>
  <si>
    <t>44-06-003</t>
  </si>
  <si>
    <t>DUPLICADOS Y COPIAS</t>
  </si>
  <si>
    <t>44-06-004</t>
  </si>
  <si>
    <t>OTROS SERVICIOS (DESLINDES)</t>
  </si>
  <si>
    <t>44-07</t>
  </si>
  <si>
    <t>EXPEDICIÓN INICIAL O REFRENDO DE LICENCIAS, PERMISOS Y AUTORIZACIONES PARA EL FUNCIONAMIENTO DE ESTABLECIMIENTOS O LOCALES CUYOS GIROS SEAN LA ENAJENACIÓN DE BEBIDAS ALCOHOLICAS O LA PRESTACIÓN DE SERVICIOS QUE INCLUYAN SU EXPENDIO</t>
  </si>
  <si>
    <t>44-07-001</t>
  </si>
  <si>
    <t>ENAJENACIÓN.- POR LA EXPEDICIÓN INICIAL O REFRENDO DE LICENCIAS COMERCIALES EN LOCALES UBICADOS FUERA DEL MERCADO</t>
  </si>
  <si>
    <t>44-07-002</t>
  </si>
  <si>
    <t>ENAJENACIÓN.- POR LA EXPEDICIÓN INICIAL O REFRENDO DE LICENCIAS COMERCIALES EN LOCALES UBICADOS DENTRO DEL MERCADO</t>
  </si>
  <si>
    <t>44-07-003</t>
  </si>
  <si>
    <t>PRESTACIÓN DE SERVICIOS.- BARES Y CANTABARES</t>
  </si>
  <si>
    <t>44-07-004</t>
  </si>
  <si>
    <t>PRESTACIÓN DE SERVICIOS.- CABARETS</t>
  </si>
  <si>
    <t>44-07-005</t>
  </si>
  <si>
    <t>PRESTACIÓN DE SERVICIOS.- CANTINAS</t>
  </si>
  <si>
    <t>44-07-007</t>
  </si>
  <si>
    <t>PRESTACIÓN DE SERVICIOS.- DISCOTECAS</t>
  </si>
  <si>
    <t>44-07-008</t>
  </si>
  <si>
    <t>PRESTACIÓN DE SERVICIOS.- POZOLERIAS, CEVICHERIAS, OSTIONERIAS Y SIMILARES CON VENTA DE BEBIDAS ALCOHÓLICAS CON LOS ALIMENTOS</t>
  </si>
  <si>
    <t>44-07-009</t>
  </si>
  <si>
    <t>PRESTACIÓN DE SERVICIOS.- FONDAS, LONCHERIAS, TAQUERIAS, TORTERIAS, ANTOJERÍAS Y SIMILARES CON VENTA DE BEBIDAS ALCOHÓLICAS CON LOS ALIMENTOS</t>
  </si>
  <si>
    <t>44-07-010</t>
  </si>
  <si>
    <t>PRESTACIÓN DE SERVICIOS.- RESTAURANTES</t>
  </si>
  <si>
    <t>44-07-011</t>
  </si>
  <si>
    <t>PRESTACIÓN DE SERVICIOS.- BILLARES</t>
  </si>
  <si>
    <t>44-07-012</t>
  </si>
  <si>
    <t>PRESTACIÓN DE SERVICIOS.- CAFETERIAS CON SERVICIO DE VIDEO BAR</t>
  </si>
  <si>
    <t>44-07-013</t>
  </si>
  <si>
    <t>PRESTACIÓN DE SERVICIOS.- BALNEARIOS Y CENTROS RECREATIVOS</t>
  </si>
  <si>
    <t>44-07-014</t>
  </si>
  <si>
    <t>PRESTACIÓN DE SERVICIOS.- SALONES DE BAILE</t>
  </si>
  <si>
    <t>44-07-015</t>
  </si>
  <si>
    <t>MODIFICACIÓN DE LA LICENCIA FUERA DEL MERCADO.- CAMBIO DE DOMICILIO</t>
  </si>
  <si>
    <t>44-07-016</t>
  </si>
  <si>
    <t>MODIFICACIÓN DE LA LICENCIA FUERA DEL MERCADO.- CAMBIO DE NOMBRE O RAZON SOCIAL</t>
  </si>
  <si>
    <t>44-07-017</t>
  </si>
  <si>
    <t>MODIFICACIÓN DE LA LICENCIA FUERA DEL MERCADO.- POR EL TRASPASO O CAMBIO DE PROPIETARIO</t>
  </si>
  <si>
    <t>44-07-018</t>
  </si>
  <si>
    <t>MODIFICACIÓN DE LA LICENCIA FUERA DEL MERCADO.- CAMBIO DE GIRO</t>
  </si>
  <si>
    <t>44-07-019</t>
  </si>
  <si>
    <t>MODIFICACIÓN DE LA LICENCIA DENTRO DEL MERCADO.- CAMBIO DE DOMICILIO</t>
  </si>
  <si>
    <t>44-07-023</t>
  </si>
  <si>
    <t>HORAS EXTRAS EN LICENCIAS COMERCIALES</t>
  </si>
  <si>
    <t>44-08</t>
  </si>
  <si>
    <t>POR LICENCIAS, PERMISOS O AUTORIZACIONES PARA LA COLOCACIÓN DE ANUNCIOS O CARTELES Y LA REALIZACION DE PUBLICIDAD</t>
  </si>
  <si>
    <t>44-08-001</t>
  </si>
  <si>
    <t>FACHADAS,MUROS,PAREDES O BARDAS</t>
  </si>
  <si>
    <t>44-08-002</t>
  </si>
  <si>
    <t>VIDRIERIAS, ESCAPARATES, CORTINAS METÁLICAS, MARQUESINAS Y TOLDOS</t>
  </si>
  <si>
    <t>44-08-003</t>
  </si>
  <si>
    <t>ANUNCIOS LUMINOSOS,ESPECTACULARES Y ELECTRONICOS</t>
  </si>
  <si>
    <t>44-08-005</t>
  </si>
  <si>
    <t>POR ANUNCIOS COMERCIALES COLOCADOS EN CASETAS TELEFÓNICAS INSTALADAS EN LA VÍA PÚBLICA</t>
  </si>
  <si>
    <t>44-08-006</t>
  </si>
  <si>
    <t>POR ANUNCIOS TRANSITORIOS POR MEDIO DE PROPAGANDA EN TABLEROS, VOLANTES Y DEMÁS FORMAS SIMILARES</t>
  </si>
  <si>
    <t>44-08-008</t>
  </si>
  <si>
    <t>POR PERIFONEO.- FIJO</t>
  </si>
  <si>
    <t>44-09</t>
  </si>
  <si>
    <t>REGISTRO CIVIL</t>
  </si>
  <si>
    <t>44-09-001</t>
  </si>
  <si>
    <t>90% POR ADMINISTRACIÓN DEL REGISTRO CIVIL</t>
  </si>
  <si>
    <t>44-10</t>
  </si>
  <si>
    <t>DERECHOS DE ESCRITURACION</t>
  </si>
  <si>
    <t>44-10-002</t>
  </si>
  <si>
    <t>LOTES DE 120.01 HASTA 250 MTS.CUADRADOS</t>
  </si>
  <si>
    <t>44-10-003</t>
  </si>
  <si>
    <t>EXPEDICIÓN DE CONSTANCIAS DIVERSAS</t>
  </si>
  <si>
    <t>44-10-004</t>
  </si>
  <si>
    <t>44-10-005</t>
  </si>
  <si>
    <t>ESCRITURACIÓN DE LOTES DE 501 M2 HASTA 1000 M2</t>
  </si>
  <si>
    <t>44-10-006</t>
  </si>
  <si>
    <t>VERIFICACIÓN FISICA DE PLANOS</t>
  </si>
  <si>
    <t>44-10-007</t>
  </si>
  <si>
    <t>RECTIFICACIÓN DE CONTRATO</t>
  </si>
  <si>
    <t>44-10-008</t>
  </si>
  <si>
    <t>RENUNCIA AL DERECHO DEL TANTO</t>
  </si>
  <si>
    <t>44-10-009</t>
  </si>
  <si>
    <t>VERIFICACIÓN FISICA DE LOTE A REGULARIZAR</t>
  </si>
  <si>
    <t>44-10-011</t>
  </si>
  <si>
    <t>ESCRITURACIÓN DE LOTES 90 M2 HASTA 250 M2</t>
  </si>
  <si>
    <t>44-11</t>
  </si>
  <si>
    <t>REGISTRO DE FIERRO QUEMADOR</t>
  </si>
  <si>
    <t>44-11-001</t>
  </si>
  <si>
    <t>44-11-002</t>
  </si>
  <si>
    <t>EXPEDICIÓN DE CONSTANCIAS DE PROPIEDAD DE LA PATENTE DE FIERRO</t>
  </si>
  <si>
    <t>44-12</t>
  </si>
  <si>
    <t>SERVICIOS DE PROTECCIÓN CIVIL</t>
  </si>
  <si>
    <t>44-12-001</t>
  </si>
  <si>
    <t>POR LA EXPDICIÓN DEL VISTO BUENO DE PROTECCIÓN CIVIL</t>
  </si>
  <si>
    <t>51-01</t>
  </si>
  <si>
    <t>51-01-01</t>
  </si>
  <si>
    <t>ARRENDAMIENTO, EXPLOTACIÓN O VENTA DE BIENES</t>
  </si>
  <si>
    <t>51-01-01-001</t>
  </si>
  <si>
    <t>ARRENDAMIENTO.- MERCADO CENTRAL</t>
  </si>
  <si>
    <t>51-01-01-002</t>
  </si>
  <si>
    <t>ARRENDAMIENTO.- MERCADO DE ZONA</t>
  </si>
  <si>
    <t>51-01-01-004</t>
  </si>
  <si>
    <t>ARRENDAMIENTO.- TIANGUIS</t>
  </si>
  <si>
    <t>51-01-01-009</t>
  </si>
  <si>
    <t>ARRENDAMIENTO.- TERRENOS, EXPLANADA Y ZOCALO MUNICIPAL</t>
  </si>
  <si>
    <t>51-01-01-011</t>
  </si>
  <si>
    <t>PROPIEDAD O ARRENDAMIENTO EN CEMENTERIOS.- FOSA EN PROPIEDAD POR M2</t>
  </si>
  <si>
    <t>51-01-01-013</t>
  </si>
  <si>
    <t>VENTA DE BIENES</t>
  </si>
  <si>
    <t>51-01-02</t>
  </si>
  <si>
    <t>OCUPACION O APROVECHAMIENTO DE VIA PUBLICA</t>
  </si>
  <si>
    <t>51-01-02-003</t>
  </si>
  <si>
    <t>POR LA OCUPACIÓN DE LA VÍA PÚBLICA CON TAPIALES O MATERIALES DE CONSTRUCCIÓN</t>
  </si>
  <si>
    <t>51-01-02-006</t>
  </si>
  <si>
    <t>OCUPACIÓN DE LA VÍA PÚBLICA POR MAQUINAS TRAGAMONEDAS QUE EXPENDAN CUALQUIER PRODUCTO</t>
  </si>
  <si>
    <t>51-01-02-012</t>
  </si>
  <si>
    <t>ZONA DE ESTACIONAMIENTOS MUNICIPALES</t>
  </si>
  <si>
    <t>51-01-03</t>
  </si>
  <si>
    <t>CORRALES Y CORRALETAS</t>
  </si>
  <si>
    <t>51-01-03-002</t>
  </si>
  <si>
    <t>TRASLADO Y MANUNTENCION DE GANADO DEPOSITADO</t>
  </si>
  <si>
    <t>51-01-04</t>
  </si>
  <si>
    <t>BAÑOS PUBLICOS</t>
  </si>
  <si>
    <t>51-01-04-001</t>
  </si>
  <si>
    <t>SANITARIOS</t>
  </si>
  <si>
    <t>51-04</t>
  </si>
  <si>
    <t>51-04-01</t>
  </si>
  <si>
    <t>PRODUCTOS FINANCIEROS</t>
  </si>
  <si>
    <t>51-04-01-001</t>
  </si>
  <si>
    <t>GASTO CORRIENTE.- INTERESES POR PRODUCTOS FINANCIEROS</t>
  </si>
  <si>
    <t>51-04-01-003</t>
  </si>
  <si>
    <t>GASTO CORRIENTE.- VALORES DE RENTA FIJA O VARIABLE</t>
  </si>
  <si>
    <t>51-04-01-006</t>
  </si>
  <si>
    <t>FAISM.- INTERESES POR PRODUCTOS FINANCIEROS</t>
  </si>
  <si>
    <t>51-04-01-011</t>
  </si>
  <si>
    <t>FORTAMUN.- INTERESES POR PRODUCTOS FINANCIEROS</t>
  </si>
  <si>
    <t>51-04-03</t>
  </si>
  <si>
    <t>SERVICIOS DE PROTECCION PRIVADA</t>
  </si>
  <si>
    <t>51-04-03-001</t>
  </si>
  <si>
    <t>51-04-04</t>
  </si>
  <si>
    <t>PRODUCTOS DIVERSOS</t>
  </si>
  <si>
    <t>51-04-04-005</t>
  </si>
  <si>
    <t>VENTA DE LEYES Y REGLAMENTOS</t>
  </si>
  <si>
    <t>51-04-04-006</t>
  </si>
  <si>
    <t>VENTA DE FORMAS IMPRESAS POR JUEGOS</t>
  </si>
  <si>
    <t>51-04-04-007</t>
  </si>
  <si>
    <t>FORMAS DE REGISTRO CIVIL</t>
  </si>
  <si>
    <t>61-02</t>
  </si>
  <si>
    <t>Multas</t>
  </si>
  <si>
    <t>61-02-02</t>
  </si>
  <si>
    <t>MULTAS ADMINISTRATIVAS</t>
  </si>
  <si>
    <t>61-02-02-001</t>
  </si>
  <si>
    <t>LOS QUE TRANSGREDAN EL BANDO DE POLICÍA Y GOBIERNO</t>
  </si>
  <si>
    <t>61-02-03</t>
  </si>
  <si>
    <t>MULTAS DE TRANSITO MUNICIPAL</t>
  </si>
  <si>
    <t>61-02-03-001</t>
  </si>
  <si>
    <t>PARTICULARES</t>
  </si>
  <si>
    <t>61-02-03-002</t>
  </si>
  <si>
    <t>SERVICIO  PUBLICO</t>
  </si>
  <si>
    <t>61-02-05</t>
  </si>
  <si>
    <t>MULTAS POR CONCEPTO DE PROTECCION A MEDIO AMBIENTE</t>
  </si>
  <si>
    <t>61-02-05-001</t>
  </si>
  <si>
    <t>61-07</t>
  </si>
  <si>
    <t>Aprovechamientos por Aportaciones y Cooperaciones</t>
  </si>
  <si>
    <t>61-07-01</t>
  </si>
  <si>
    <t>DONATIVOS Y LEGADOS</t>
  </si>
  <si>
    <t>61-07-01-001</t>
  </si>
  <si>
    <t>61-07-01-002</t>
  </si>
  <si>
    <t>DEPENDENCIAS OFICIALES</t>
  </si>
  <si>
    <t>Accesorios de Aprovechamientos</t>
  </si>
  <si>
    <t>RECARGOS</t>
  </si>
  <si>
    <t>REZAGOS</t>
  </si>
  <si>
    <t>GASTOS DE NOTIFICACION Y EJECUCION</t>
  </si>
  <si>
    <t>POR DILIGENCIAS QUE SE PRACTIQUEN SEGUN EL CODIGO FISCAL</t>
  </si>
  <si>
    <t>POR EL COBRO DE MULTAS ADMINISTRATIVAS FEDERALES NO FISCALES Y DERECHOS FEDERALES</t>
  </si>
  <si>
    <t>81-01</t>
  </si>
  <si>
    <t>PARTICIPACIONES FEDERALES</t>
  </si>
  <si>
    <t>81-01-001</t>
  </si>
  <si>
    <t>FONDO GENERAL DE PARTICIPACIONES</t>
  </si>
  <si>
    <t>81-01-002</t>
  </si>
  <si>
    <t>FONDO DE FOMENTO MUNICIPAL</t>
  </si>
  <si>
    <t>81-01-003</t>
  </si>
  <si>
    <t>FONDO DE FISCALIZACIÓN Y RECAUDACIÓN</t>
  </si>
  <si>
    <t>81-01-004</t>
  </si>
  <si>
    <t>FONDO DE COMPENSACIÓN</t>
  </si>
  <si>
    <t>81-01-006</t>
  </si>
  <si>
    <t>IMPUESTO ESPECIAL SOBRE PRODUCCIÓN Y SERVICIOS</t>
  </si>
  <si>
    <t>81-01-009</t>
  </si>
  <si>
    <t>GASOLINAS Y DIÉSEL</t>
  </si>
  <si>
    <t>81-01-010</t>
  </si>
  <si>
    <t>FONDO DEL IMPUESTO SOBRE LA RENTA</t>
  </si>
  <si>
    <t>82-01</t>
  </si>
  <si>
    <t>FONDO DE APORTACIONES P/INFRAESTRUCTURA SOCIAL</t>
  </si>
  <si>
    <t>82-01-001</t>
  </si>
  <si>
    <t>FONDO DE APORTACIONES P/INFRAESTRUCTURA SOCIAL (FAISM)</t>
  </si>
  <si>
    <t>82-02</t>
  </si>
  <si>
    <t>FONDO DE APORTACIONES PARA EL FORTALECIMIENTO DE LOS MUNICIPIOS</t>
  </si>
  <si>
    <t>82-02-001</t>
  </si>
  <si>
    <t>FONDO DE APORTACIONES PARA EL FORTALECIMIENTO DE LOS MUNICIPIOS (FORTAMUN)</t>
  </si>
  <si>
    <t>83-01</t>
  </si>
  <si>
    <t>PROVENIENTES DEL GOBIERNO DEL ESTADO</t>
  </si>
  <si>
    <t>83-01-002</t>
  </si>
  <si>
    <t>SUBSIDIOS (FERTILIZANTE)</t>
  </si>
  <si>
    <t>83-01-004</t>
  </si>
  <si>
    <t>2% SOBRE NOMINAS</t>
  </si>
  <si>
    <t>83-01-005</t>
  </si>
  <si>
    <t>FDO. DE APORTS. ESTATALES P/LA INF. SOC. MPAL. (GASOLINA Y DIESEL)</t>
  </si>
  <si>
    <t>93-01</t>
  </si>
  <si>
    <t>93-01-001</t>
  </si>
  <si>
    <t>APORTACIÓN AL PATRONATO A LA FERIA</t>
  </si>
  <si>
    <t>93-01-003</t>
  </si>
  <si>
    <t>APOYO FINANCIERO EXTRAORD. P/CUBRIR CONTIGENCIAS ECONOMICAS DEL MPIO</t>
  </si>
  <si>
    <t>93-02</t>
  </si>
  <si>
    <t>PROVENIENTES DEL GOBIERNO FEDERAL</t>
  </si>
  <si>
    <t>93-02-001</t>
  </si>
  <si>
    <t>FORTASEG</t>
  </si>
  <si>
    <t>93-02-002</t>
  </si>
  <si>
    <t>INMUJERES (PFTPG)</t>
  </si>
  <si>
    <t>TOTAL</t>
  </si>
  <si>
    <t>H. AYUNTAMIENTO MUNICIPAL DE IGUALA DE LA INDEPENDENCIA, GUERRERO</t>
  </si>
  <si>
    <t>MUNICIPIO: IGUALA DE LA INDEPENDENCIA, GUERRERO</t>
  </si>
  <si>
    <t>Descripción</t>
  </si>
  <si>
    <t>C.R.I</t>
  </si>
  <si>
    <t>Presupuesto Total</t>
  </si>
  <si>
    <t>IMPUESTOS</t>
  </si>
  <si>
    <t>DERECHOS</t>
  </si>
  <si>
    <t>PRODUCTOS</t>
  </si>
  <si>
    <t>APROVECHAMIENTOS</t>
  </si>
  <si>
    <t>2018 - 2021</t>
  </si>
  <si>
    <t>PRESUPUESTO DE INGRESOS DEL EJERCICIO FISCAL 2019</t>
  </si>
  <si>
    <t>Impuestos sobre los ingresos</t>
  </si>
  <si>
    <t>Impuestos sobre el patrimonio</t>
  </si>
  <si>
    <t>Impuestos sobre la producción, el consumo y las transacciones</t>
  </si>
  <si>
    <t>Otros Impuestos</t>
  </si>
  <si>
    <t>18-02-026</t>
  </si>
  <si>
    <t>PODA SEVERA</t>
  </si>
  <si>
    <t>18-02-027</t>
  </si>
  <si>
    <t>PRO-ECOLOGÍA.- VERIFICACION P/ LA AUTORIZACION INICIAL COMERCIAL A ESTABLECIMIENTOS MERCANTILES, ENTRE OTRAS.</t>
  </si>
  <si>
    <t>Derechos por el uso, goce, aprovechamiento o explotación de bienes de dominio público</t>
  </si>
  <si>
    <t>Derechos por prestación de servicios</t>
  </si>
  <si>
    <t>43-02-009</t>
  </si>
  <si>
    <t>REFRENDO DEL LIBRO DE REGISTRO POR HINUMACION EN PANTEONES PRIVADOS, POR DOCUMENTOS</t>
  </si>
  <si>
    <t>43-05-003</t>
  </si>
  <si>
    <t>A PROPIETARIOS O POSEEDORES DE PREDIOS BALDIOS SIN BARDEAR QUE SE DECLAREN EN REBELDÍA</t>
  </si>
  <si>
    <t>Otros Derechos</t>
  </si>
  <si>
    <t>44-01-003</t>
  </si>
  <si>
    <t>POR LA EXPEDICION DE LICENCIAS PARA LA REPARACION DE OBRAS</t>
  </si>
  <si>
    <t>44-01-020</t>
  </si>
  <si>
    <t>POR LA EXPEDICIÓN DE LICENCIAS DE FRACC. Y OBRAS DE URBANIZACIÓN</t>
  </si>
  <si>
    <t>44-01-021</t>
  </si>
  <si>
    <t>LICENCIA DE OCUPACION DE BIENES EN REPARACION O RESTAURACION DE LOTES  COMERCIALES</t>
  </si>
  <si>
    <t>44-02-002</t>
  </si>
  <si>
    <t>POR EL ALINEAMIENTO EN ZONA DE LUJO</t>
  </si>
  <si>
    <t>44-04-042</t>
  </si>
  <si>
    <t>TIENDAS DE AUTOSERVICIO, SUPERMERCADOS Y/O DEPARTAMENTOS</t>
  </si>
  <si>
    <t>44-07-024</t>
  </si>
  <si>
    <t>EXPEDICIÓN O REFRENDO DE LICENCIA A ESTABLECIMIENTOS EN GENERAL</t>
  </si>
  <si>
    <t>44-07-025</t>
  </si>
  <si>
    <t>HOTELES CON SERVICIOS DE RESTAURANT-BAR</t>
  </si>
  <si>
    <t>44-07-026</t>
  </si>
  <si>
    <t>ESTABLECIMIENTO CON MUSICA VIVA, ESPECTACULOS Y SHOW EN VIVO</t>
  </si>
  <si>
    <t>44-08-009</t>
  </si>
  <si>
    <t>ANUNCIOS ESPECTACULARES X ANUALIDAD</t>
  </si>
  <si>
    <t>44-10-012</t>
  </si>
  <si>
    <t>ESCRITURACIÓN DE LOTES DE 251 M2 HASTA 500 M2</t>
  </si>
  <si>
    <t>Participaciones</t>
  </si>
  <si>
    <t>Aportaciones</t>
  </si>
  <si>
    <t>Convenios</t>
  </si>
  <si>
    <t>83-01-007</t>
  </si>
  <si>
    <t>PROGRAMA DE BACHEO EN LAS CALLES DE LA CIUDAD DE IGUALA GRO.</t>
  </si>
  <si>
    <t>Incentivos Derivados de la Colaboración Fiscal</t>
  </si>
  <si>
    <t>84-01</t>
  </si>
  <si>
    <t>INCENTIVOS DERIVADOS DE LA COLABORACIÓN FISCAL</t>
  </si>
  <si>
    <t>84-01-001</t>
  </si>
  <si>
    <t>TENENCIA O USO DE VEHICULOS</t>
  </si>
  <si>
    <t>84-01-002</t>
  </si>
  <si>
    <t>FONDO DE COMPENSACIÓN ISAN</t>
  </si>
  <si>
    <t>84-01-003</t>
  </si>
  <si>
    <t>IMPUESTO SOBRE AUTOMOVILES NUEVOS</t>
  </si>
  <si>
    <t>91-01</t>
  </si>
  <si>
    <t>91-01-9101</t>
  </si>
  <si>
    <t>APOYO FINANCIERO EXTRAORDINARIO PARA EL MUNICIPIO DE IGUALA</t>
  </si>
  <si>
    <t>Subsidios y Subvenciones</t>
  </si>
  <si>
    <t>93-02-006</t>
  </si>
  <si>
    <t>FONDO P/ EL FORTALECIMIENTO FINANCIERO PARA INVERSIÓN (RAMO 23)</t>
  </si>
  <si>
    <t>Productos</t>
  </si>
  <si>
    <t>Aprovechamientos</t>
  </si>
  <si>
    <t>CUOTAS Y APORTACIONES DE SEGURIDAD SOCIAL</t>
  </si>
  <si>
    <t>CONTRIBUCIONES DE MEJORAS</t>
  </si>
  <si>
    <t>63-01</t>
  </si>
  <si>
    <t>63-01-01</t>
  </si>
  <si>
    <t>63-02</t>
  </si>
  <si>
    <t>INGRESOS POR VENTA DE BIENES, PRESTACIÓN DE SERVICIOS Y OTROS INGRESOS</t>
  </si>
  <si>
    <t>PARTICIPACIONES, APORTACIONES, CONVENIOS, INCENTIVOS DERIVADOS DE LA COLABORACIÓN FISCAL Y FONDOS DISTINTOS DE APORTACIONES</t>
  </si>
  <si>
    <t>Impuestos al comercio exterior</t>
  </si>
  <si>
    <t>Impuestos sobre nóminas y asimilables</t>
  </si>
  <si>
    <t>Impuestos ecológicos</t>
  </si>
  <si>
    <t>Accesorios de impuestos</t>
  </si>
  <si>
    <t>Aportaciones para fondo de vivienda</t>
  </si>
  <si>
    <t>Cuotas para la seguridad social</t>
  </si>
  <si>
    <t>Cuotas de ahorro para el retiro</t>
  </si>
  <si>
    <t>Otras cuotas y aportaciones para la seguridad social</t>
  </si>
  <si>
    <t>Accesorios de cuotas y aportaciones para la seguridad social</t>
  </si>
  <si>
    <t>Contribuciones de mejoras por obras públicas</t>
  </si>
  <si>
    <t>Accesorios de derechos</t>
  </si>
  <si>
    <t>Impuestos no comprendidos en la Ley de ingresos vigente, causados en ejercicios fiscales anteriores pendientes de liquidación o pago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</si>
  <si>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</si>
  <si>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</si>
  <si>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 Derivados del Uso y Aprovechamiento de  Bienes no Sujetos a Régimen de Dominio Público</t>
  </si>
  <si>
    <t>Productos no comprendidos en la Ley de ingresos vigente, causados en ejercicios fiscales anteriores pendientes de liquidación o pago</t>
  </si>
  <si>
    <t>Aprovechamientos patrimoniales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</si>
  <si>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</si>
  <si>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</si>
  <si>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</si>
  <si>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</si>
  <si>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</si>
  <si>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</si>
  <si>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</si>
  <si>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</si>
  <si>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</si>
  <si>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</si>
  <si>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Fondos Distintos de Aportaciones</t>
  </si>
  <si>
    <t>TRANSFERENCIAS, ASIGNACIONES, SUBSIDIOS Y SUBVENCIONES, Y PENSIONES Y JUBILACIONES</t>
  </si>
  <si>
    <t>Transferencias y Asignaciones</t>
  </si>
  <si>
    <t>Pensiones y Jubilaciones</t>
  </si>
  <si>
    <t>Transferencias del Fondo Mexicano del Petróleo para la Estabilización y el Desarrollo</t>
  </si>
  <si>
    <t>INGRESOS DERIVADOS DE FINANCIAMIENTOS</t>
  </si>
  <si>
    <t>01.00</t>
  </si>
  <si>
    <t>02.00</t>
  </si>
  <si>
    <t>03.00</t>
  </si>
  <si>
    <t>Endeudamiento interno</t>
  </si>
  <si>
    <t>Endeudamiento externo</t>
  </si>
  <si>
    <t>Financiamiento interno</t>
  </si>
  <si>
    <t>Otros Productos</t>
  </si>
  <si>
    <t>MULTAS ADMINISTRATIVAS FEDERALES</t>
  </si>
  <si>
    <t>17-01</t>
  </si>
  <si>
    <t>17-02</t>
  </si>
  <si>
    <t>17-01-01</t>
  </si>
  <si>
    <t>17-02-01</t>
  </si>
  <si>
    <t>63-04</t>
  </si>
  <si>
    <t>63-03-01</t>
  </si>
  <si>
    <t>63-04-01</t>
  </si>
  <si>
    <t>19-01</t>
  </si>
  <si>
    <t>19-01-01</t>
  </si>
  <si>
    <t>ESCRITURACION</t>
  </si>
  <si>
    <t>Por Aportaciones y Cooperaciones</t>
  </si>
  <si>
    <t>61-07-02</t>
  </si>
  <si>
    <t>61-07-02-001</t>
  </si>
  <si>
    <t>61-07-02-002</t>
  </si>
  <si>
    <t>61-02-06</t>
  </si>
  <si>
    <t>61-02-06-001</t>
  </si>
  <si>
    <t>63-02-01</t>
  </si>
  <si>
    <t>FERTILIZANTE</t>
  </si>
  <si>
    <t>RECARGOS DE PREDIAL</t>
  </si>
  <si>
    <t>GASTOS DE NOTIFICACION Y EJECUCION DE PREDIAL</t>
  </si>
  <si>
    <t>REZAGOS DE PREDIAL</t>
  </si>
  <si>
    <t>RECARGOS DE APROVECHAMIENTOS</t>
  </si>
  <si>
    <t>GASTOS DE NOTIFICACION Y EJECUCION DE APROVECHAMIENTOS</t>
  </si>
  <si>
    <t>31-01</t>
  </si>
  <si>
    <t>COOPERACIÓN POR OBRAS PÚBLICAS</t>
  </si>
  <si>
    <t>51-01-05</t>
  </si>
  <si>
    <t>51-01-06</t>
  </si>
  <si>
    <t>51-01-07</t>
  </si>
  <si>
    <t>POR SERVICIO MIXTO DE UNIDADES DE TRANSPORTE</t>
  </si>
  <si>
    <t>BALNEARIOS Y CENTROS RECREATIVOS</t>
  </si>
  <si>
    <t>ADQUISICIONES PARA VENTA DE APOYO A LAS COMUNIDADES</t>
  </si>
  <si>
    <t>61-02-04</t>
  </si>
  <si>
    <t>61-02-07</t>
  </si>
  <si>
    <t>61-07-03</t>
  </si>
  <si>
    <t>61-07-04</t>
  </si>
  <si>
    <t>61-07-05</t>
  </si>
  <si>
    <t>61-07-06</t>
  </si>
  <si>
    <t>CONCESIONES Y CONTRATOS</t>
  </si>
  <si>
    <t>BIENES MOSTRENCOS</t>
  </si>
  <si>
    <t>INDEMNIZACIÓN POR DAÑOS CAUSADOS A BIENES MUNICIPALES</t>
  </si>
  <si>
    <t>INTERESES MORATORIOS</t>
  </si>
  <si>
    <t>COBROS DE SEGUROS POR SINIESTRO</t>
  </si>
  <si>
    <t>91-02</t>
  </si>
  <si>
    <t>61-02-04-001</t>
  </si>
  <si>
    <t>61-02-04-002</t>
  </si>
  <si>
    <t>61-02-07-001</t>
  </si>
  <si>
    <t>91-01-001</t>
  </si>
  <si>
    <t>61-02-01</t>
  </si>
  <si>
    <t>REINTEGROS O DEVOLUCIONES</t>
  </si>
  <si>
    <t>MULTAS FISCALES</t>
  </si>
  <si>
    <t>4111</t>
  </si>
  <si>
    <t>4111-01</t>
  </si>
  <si>
    <t>4111-01-011</t>
  </si>
  <si>
    <t>4112</t>
  </si>
  <si>
    <t>4112-01</t>
  </si>
  <si>
    <t>4112-01-001</t>
  </si>
  <si>
    <t>4112-01-002</t>
  </si>
  <si>
    <t>4112-01-005</t>
  </si>
  <si>
    <t>4112-01-006</t>
  </si>
  <si>
    <t>4112-01-007</t>
  </si>
  <si>
    <t>4112-01-008</t>
  </si>
  <si>
    <t>4112-01-010</t>
  </si>
  <si>
    <t>4112-01-013</t>
  </si>
  <si>
    <t>4112-01-015</t>
  </si>
  <si>
    <t>4112-01-016</t>
  </si>
  <si>
    <t>4112-01-017</t>
  </si>
  <si>
    <t>4113</t>
  </si>
  <si>
    <t>4113-01</t>
  </si>
  <si>
    <t>4113-01-001</t>
  </si>
  <si>
    <t>4117</t>
  </si>
  <si>
    <t>4117-01</t>
  </si>
  <si>
    <t>4117-01-01</t>
  </si>
  <si>
    <t>4117-02</t>
  </si>
  <si>
    <t>4117-02-01</t>
  </si>
  <si>
    <t>4118-01</t>
  </si>
  <si>
    <t>4118-02-010</t>
  </si>
  <si>
    <t>4118-02-011</t>
  </si>
  <si>
    <t>4118-02-026</t>
  </si>
  <si>
    <t>4119-01</t>
  </si>
  <si>
    <t>4131</t>
  </si>
  <si>
    <t>4131-01</t>
  </si>
  <si>
    <t>4141</t>
  </si>
  <si>
    <t>4141-01</t>
  </si>
  <si>
    <t>4141-01-001</t>
  </si>
  <si>
    <t>4143</t>
  </si>
  <si>
    <t>4143-01</t>
  </si>
  <si>
    <t>4143-01-001</t>
  </si>
  <si>
    <t>4143-02</t>
  </si>
  <si>
    <t>4143-02-001</t>
  </si>
  <si>
    <t>4143-02-002</t>
  </si>
  <si>
    <t>4143-02-004</t>
  </si>
  <si>
    <t>4143-02-005</t>
  </si>
  <si>
    <t>4143-02-006</t>
  </si>
  <si>
    <t>4143-02-007</t>
  </si>
  <si>
    <t>4143-02-008</t>
  </si>
  <si>
    <t>4143-02-009</t>
  </si>
  <si>
    <t>4143-05</t>
  </si>
  <si>
    <t>4143-05-001</t>
  </si>
  <si>
    <t>4143-05-002</t>
  </si>
  <si>
    <t>4143-05-003</t>
  </si>
  <si>
    <t>4143-05-010</t>
  </si>
  <si>
    <t>4143-06</t>
  </si>
  <si>
    <t>4143-06-001</t>
  </si>
  <si>
    <t>4143-06-002</t>
  </si>
  <si>
    <t>4143-06-003</t>
  </si>
  <si>
    <t>4143-08</t>
  </si>
  <si>
    <t>4143-08-001</t>
  </si>
  <si>
    <t>4143-08-002</t>
  </si>
  <si>
    <t>4143-08-003</t>
  </si>
  <si>
    <t>4143-08-004</t>
  </si>
  <si>
    <t>4143-08-005</t>
  </si>
  <si>
    <t>4143-08-006</t>
  </si>
  <si>
    <t>4143-08-009</t>
  </si>
  <si>
    <t>4143-08-012</t>
  </si>
  <si>
    <t>4143-08-013</t>
  </si>
  <si>
    <t>4143-08-016</t>
  </si>
  <si>
    <t>4143-08-017</t>
  </si>
  <si>
    <t>4151</t>
  </si>
  <si>
    <t>4151-01</t>
  </si>
  <si>
    <t>4151-01-01</t>
  </si>
  <si>
    <t>4151-01-01-001</t>
  </si>
  <si>
    <t>4151-01-01-002</t>
  </si>
  <si>
    <t>4151-01-01-004</t>
  </si>
  <si>
    <t>4151-01-01-009</t>
  </si>
  <si>
    <t>4151-01-01-011</t>
  </si>
  <si>
    <t>4151-01-01-013</t>
  </si>
  <si>
    <t>4151-01-02</t>
  </si>
  <si>
    <t>4151-01-02-003</t>
  </si>
  <si>
    <t>4151-01-02-006</t>
  </si>
  <si>
    <t>4151-01-02-012</t>
  </si>
  <si>
    <t>4151-01-03</t>
  </si>
  <si>
    <t>4151-01-03-002</t>
  </si>
  <si>
    <t>4151-01-04</t>
  </si>
  <si>
    <t>4151-01-04-001</t>
  </si>
  <si>
    <t>4151-04</t>
  </si>
  <si>
    <t>4151-04-01</t>
  </si>
  <si>
    <t>4151-04-01-001</t>
  </si>
  <si>
    <t>4151-04-01-003</t>
  </si>
  <si>
    <t>4151-04-01-006</t>
  </si>
  <si>
    <t>4151-04-01-011</t>
  </si>
  <si>
    <t>4151-04-03</t>
  </si>
  <si>
    <t>4151-04-03-001</t>
  </si>
  <si>
    <t>4151-04-04</t>
  </si>
  <si>
    <t>4151-04-04-005</t>
  </si>
  <si>
    <t>4151-04-04-006</t>
  </si>
  <si>
    <t>4151-04-04-007</t>
  </si>
  <si>
    <t>4119-01-001</t>
  </si>
  <si>
    <t>4119-01-002</t>
  </si>
  <si>
    <t>4119-01-004</t>
  </si>
  <si>
    <t>4119-01-005</t>
  </si>
  <si>
    <t>4119-02</t>
  </si>
  <si>
    <t>4119-02-005</t>
  </si>
  <si>
    <t>4119-02-006</t>
  </si>
  <si>
    <t>4119-02-007</t>
  </si>
  <si>
    <t>4119-02-012</t>
  </si>
  <si>
    <t>4119-02-025</t>
  </si>
  <si>
    <t>4119-02-027</t>
  </si>
  <si>
    <t>4118-01-01</t>
  </si>
  <si>
    <t>Cuenta Contable</t>
  </si>
  <si>
    <t>4149-01</t>
  </si>
  <si>
    <t>4149-01-001</t>
  </si>
  <si>
    <t>4149-01-002</t>
  </si>
  <si>
    <t>4149-01-003</t>
  </si>
  <si>
    <t>4149-01-005</t>
  </si>
  <si>
    <t>4149-01-006</t>
  </si>
  <si>
    <t>4149-01-007</t>
  </si>
  <si>
    <t>4149-01-008</t>
  </si>
  <si>
    <t>4149-01-009</t>
  </si>
  <si>
    <t>4149-01-010</t>
  </si>
  <si>
    <t>4149-01-011</t>
  </si>
  <si>
    <t>4149-01-012</t>
  </si>
  <si>
    <t>4149-01-015</t>
  </si>
  <si>
    <t>4149-01-016</t>
  </si>
  <si>
    <t>4149-01-017</t>
  </si>
  <si>
    <t>4149-01-018</t>
  </si>
  <si>
    <t>4149-01-019</t>
  </si>
  <si>
    <t>4149-01-020</t>
  </si>
  <si>
    <t>4149-01-021</t>
  </si>
  <si>
    <t>4149-02</t>
  </si>
  <si>
    <t>4149-02-001</t>
  </si>
  <si>
    <t>4149-02-002</t>
  </si>
  <si>
    <t>4149-03</t>
  </si>
  <si>
    <t>4149-03-001</t>
  </si>
  <si>
    <t>4149-03-002</t>
  </si>
  <si>
    <t>4149-03-004</t>
  </si>
  <si>
    <t>4149-03-005</t>
  </si>
  <si>
    <t>4149-04</t>
  </si>
  <si>
    <t>4149-04-002</t>
  </si>
  <si>
    <t>4149-04-003</t>
  </si>
  <si>
    <t>4149-04-005</t>
  </si>
  <si>
    <t>4149-04-008</t>
  </si>
  <si>
    <t>4149-04-009</t>
  </si>
  <si>
    <t>4149-04-011</t>
  </si>
  <si>
    <t>4149-04-012</t>
  </si>
  <si>
    <t>4149-04-013</t>
  </si>
  <si>
    <t>4149-04-014</t>
  </si>
  <si>
    <t>4149-04-017</t>
  </si>
  <si>
    <t>4149-04-018</t>
  </si>
  <si>
    <t>4149-04-019</t>
  </si>
  <si>
    <t>4149-04-020</t>
  </si>
  <si>
    <t>4149-04-021</t>
  </si>
  <si>
    <t>4149-04-022</t>
  </si>
  <si>
    <t>4149-04-027</t>
  </si>
  <si>
    <t>4149-04-028</t>
  </si>
  <si>
    <t>4149-04-029</t>
  </si>
  <si>
    <t>4149-04-031</t>
  </si>
  <si>
    <t>4149-04-032</t>
  </si>
  <si>
    <t>4149-04-033</t>
  </si>
  <si>
    <t>4149-04-034</t>
  </si>
  <si>
    <t>4149-04-035</t>
  </si>
  <si>
    <t>4149-04-042</t>
  </si>
  <si>
    <t>4149-05</t>
  </si>
  <si>
    <t>4149-05-001</t>
  </si>
  <si>
    <t>4149-06</t>
  </si>
  <si>
    <t>4149-06-001</t>
  </si>
  <si>
    <t>4149-06-002</t>
  </si>
  <si>
    <t>4149-06-003</t>
  </si>
  <si>
    <t>4149-06-004</t>
  </si>
  <si>
    <t>4149-07</t>
  </si>
  <si>
    <t>4149-07-001</t>
  </si>
  <si>
    <t>4149-07-002</t>
  </si>
  <si>
    <t>4149-07-003</t>
  </si>
  <si>
    <t>4149-07-004</t>
  </si>
  <si>
    <t>4149-07-005</t>
  </si>
  <si>
    <t>4149-07-007</t>
  </si>
  <si>
    <t>4149-07-008</t>
  </si>
  <si>
    <t>4149-07-009</t>
  </si>
  <si>
    <t>4149-07-010</t>
  </si>
  <si>
    <t>4149-07-011</t>
  </si>
  <si>
    <t>4149-07-012</t>
  </si>
  <si>
    <t>4149-07-013</t>
  </si>
  <si>
    <t>4149-07-014</t>
  </si>
  <si>
    <t>4149-07-015</t>
  </si>
  <si>
    <t>4149-07-016</t>
  </si>
  <si>
    <t>4149-07-017</t>
  </si>
  <si>
    <t>4149-07-018</t>
  </si>
  <si>
    <t>4149-07-019</t>
  </si>
  <si>
    <t>4149-07-023</t>
  </si>
  <si>
    <t>4149-07-024</t>
  </si>
  <si>
    <t>4149-07-025</t>
  </si>
  <si>
    <t>4149-07-026</t>
  </si>
  <si>
    <t>4149-08</t>
  </si>
  <si>
    <t>4149-08-001</t>
  </si>
  <si>
    <t>4149-08-002</t>
  </si>
  <si>
    <t>4149-08-003</t>
  </si>
  <si>
    <t>4149-08-005</t>
  </si>
  <si>
    <t>4149-08-006</t>
  </si>
  <si>
    <t>4149-08-008</t>
  </si>
  <si>
    <t>4149-08-009</t>
  </si>
  <si>
    <t>4149-09</t>
  </si>
  <si>
    <t>4149-09-001</t>
  </si>
  <si>
    <t>4149-10</t>
  </si>
  <si>
    <t>4149-10-002</t>
  </si>
  <si>
    <t>4149-10-003</t>
  </si>
  <si>
    <t>4149-10-004</t>
  </si>
  <si>
    <t>4149-10-005</t>
  </si>
  <si>
    <t>4149-10-006</t>
  </si>
  <si>
    <t>4149-10-007</t>
  </si>
  <si>
    <t>4149-10-008</t>
  </si>
  <si>
    <t>4149-10-009</t>
  </si>
  <si>
    <t>4149-10-011</t>
  </si>
  <si>
    <t>4149-10-012</t>
  </si>
  <si>
    <t>4149-11</t>
  </si>
  <si>
    <t>4149-11-001</t>
  </si>
  <si>
    <t>4149-11-002</t>
  </si>
  <si>
    <t>4149-12</t>
  </si>
  <si>
    <t>4149-12-001</t>
  </si>
  <si>
    <t>4162-02</t>
  </si>
  <si>
    <t>4162-02-03-001</t>
  </si>
  <si>
    <t>4162-02-04-001</t>
  </si>
  <si>
    <t>4162-02-04-002</t>
  </si>
  <si>
    <t>4162-02-06-001</t>
  </si>
  <si>
    <t>4162-02-07-001</t>
  </si>
  <si>
    <t>4162-07</t>
  </si>
  <si>
    <t>4162-07-02-001</t>
  </si>
  <si>
    <t>4162-07-02-002</t>
  </si>
  <si>
    <t>4162-02-01</t>
  </si>
  <si>
    <t>4162-02-02</t>
  </si>
  <si>
    <t>4162-02-03</t>
  </si>
  <si>
    <t>4162-02-04</t>
  </si>
  <si>
    <t>4162-02-06</t>
  </si>
  <si>
    <t>4162-02-07</t>
  </si>
  <si>
    <t>4162-07-01</t>
  </si>
  <si>
    <t>4162-07-02</t>
  </si>
  <si>
    <t>4168-01</t>
  </si>
  <si>
    <t>4168-01-01</t>
  </si>
  <si>
    <t>4168-02</t>
  </si>
  <si>
    <t>4168-02-01</t>
  </si>
  <si>
    <t>C.R.I.</t>
  </si>
  <si>
    <t>Iniciativa Ley de Ingresos para el Ejercicio Fiscal 2019</t>
  </si>
  <si>
    <t>Concepto</t>
  </si>
  <si>
    <t>Ingreso Estimado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</si>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</sst>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1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1"/>
      <name val="Arial"/>
      <family val="2"/>
    </font>
    <font>
      <sz val="8"/>
      <color rgb="FF000000"/>
      <name val="Tahoma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1"/>
    <xf numFmtId="0" fontId="2" fillId="0" borderId="1"/>
    <xf numFmtId="0" fontId="11" fillId="0" borderId="1"/>
    <xf numFmtId="4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14" borderId="1" applyNumberFormat="0" applyBorder="0" applyAlignment="0" applyProtection="0"/>
    <xf numFmtId="0" fontId="1" fillId="0" borderId="1"/>
  </cellStyleXfs>
  <cellXfs count="149"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center" wrapText="1"/>
    </xf>
    <xf numFmtId="4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0" borderId="1" xfId="1" applyFont="1" applyAlignment="1">
      <alignment vertical="center"/>
    </xf>
    <xf numFmtId="0" fontId="6" fillId="0" borderId="1" xfId="1" applyAlignment="1">
      <alignment vertical="center"/>
    </xf>
    <xf numFmtId="0" fontId="7" fillId="0" borderId="1" xfId="2" applyFont="1"/>
    <xf numFmtId="0" fontId="8" fillId="3" borderId="2" xfId="0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10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39" fontId="12" fillId="8" borderId="4" xfId="0" applyNumberFormat="1" applyFont="1" applyFill="1" applyBorder="1" applyAlignment="1">
      <alignment horizontal="right" vertical="center" wrapText="1"/>
    </xf>
    <xf numFmtId="0" fontId="12" fillId="8" borderId="5" xfId="0" applyFont="1" applyFill="1" applyBorder="1" applyAlignment="1">
      <alignment horizontal="left" vertical="center" wrapText="1"/>
    </xf>
    <xf numFmtId="44" fontId="12" fillId="8" borderId="5" xfId="4" applyFont="1" applyFill="1" applyBorder="1" applyAlignment="1">
      <alignment horizontal="right" vertical="center" wrapText="1"/>
    </xf>
    <xf numFmtId="39" fontId="12" fillId="6" borderId="4" xfId="0" applyNumberFormat="1" applyFont="1" applyFill="1" applyBorder="1" applyAlignment="1">
      <alignment horizontal="right" vertical="center" wrapText="1"/>
    </xf>
    <xf numFmtId="0" fontId="12" fillId="6" borderId="5" xfId="0" applyFont="1" applyFill="1" applyBorder="1" applyAlignment="1">
      <alignment horizontal="left" vertical="center" wrapText="1"/>
    </xf>
    <xf numFmtId="44" fontId="12" fillId="6" borderId="5" xfId="4" applyFont="1" applyFill="1" applyBorder="1" applyAlignment="1">
      <alignment horizontal="right" vertical="center" wrapText="1"/>
    </xf>
    <xf numFmtId="39" fontId="9" fillId="5" borderId="4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left" vertical="center" wrapText="1"/>
    </xf>
    <xf numFmtId="44" fontId="9" fillId="5" borderId="5" xfId="4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39" fontId="14" fillId="0" borderId="4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44" fontId="14" fillId="0" borderId="5" xfId="4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39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44" fontId="9" fillId="0" borderId="5" xfId="4" applyFont="1" applyBorder="1" applyAlignment="1">
      <alignment horizontal="right" vertical="center" wrapText="1"/>
    </xf>
    <xf numFmtId="39" fontId="14" fillId="5" borderId="4" xfId="0" applyNumberFormat="1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left" vertical="center" wrapText="1"/>
    </xf>
    <xf numFmtId="44" fontId="14" fillId="5" borderId="5" xfId="4" applyFont="1" applyFill="1" applyBorder="1" applyAlignment="1">
      <alignment horizontal="right" vertical="center" wrapText="1"/>
    </xf>
    <xf numFmtId="39" fontId="12" fillId="7" borderId="4" xfId="0" applyNumberFormat="1" applyFont="1" applyFill="1" applyBorder="1" applyAlignment="1">
      <alignment horizontal="right" vertical="center" wrapText="1"/>
    </xf>
    <xf numFmtId="0" fontId="12" fillId="7" borderId="5" xfId="0" applyFont="1" applyFill="1" applyBorder="1" applyAlignment="1">
      <alignment horizontal="left" vertical="center" wrapText="1"/>
    </xf>
    <xf numFmtId="44" fontId="12" fillId="7" borderId="5" xfId="4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39" fontId="9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44" fontId="9" fillId="0" borderId="8" xfId="4" applyFont="1" applyBorder="1" applyAlignment="1">
      <alignment horizontal="right" vertical="center" wrapText="1"/>
    </xf>
    <xf numFmtId="4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39" fontId="12" fillId="8" borderId="4" xfId="0" quotePrefix="1" applyNumberFormat="1" applyFont="1" applyFill="1" applyBorder="1" applyAlignment="1">
      <alignment horizontal="right" vertical="center" wrapText="1"/>
    </xf>
    <xf numFmtId="49" fontId="12" fillId="6" borderId="4" xfId="0" applyNumberFormat="1" applyFont="1" applyFill="1" applyBorder="1" applyAlignment="1">
      <alignment horizontal="right" vertical="center" wrapText="1"/>
    </xf>
    <xf numFmtId="44" fontId="14" fillId="6" borderId="5" xfId="4" applyFont="1" applyFill="1" applyBorder="1" applyAlignment="1">
      <alignment horizontal="right" vertical="center" wrapText="1"/>
    </xf>
    <xf numFmtId="49" fontId="9" fillId="5" borderId="4" xfId="0" applyNumberFormat="1" applyFont="1" applyFill="1" applyBorder="1" applyAlignment="1">
      <alignment horizontal="right" vertical="center" wrapText="1"/>
    </xf>
    <xf numFmtId="44" fontId="12" fillId="5" borderId="3" xfId="4" applyFont="1" applyFill="1" applyBorder="1" applyAlignment="1">
      <alignment horizontal="right" vertical="center" wrapText="1"/>
    </xf>
    <xf numFmtId="39" fontId="12" fillId="8" borderId="6" xfId="0" quotePrefix="1" applyNumberFormat="1" applyFont="1" applyFill="1" applyBorder="1" applyAlignment="1">
      <alignment horizontal="right" vertical="center" wrapText="1"/>
    </xf>
    <xf numFmtId="0" fontId="12" fillId="8" borderId="7" xfId="0" applyFont="1" applyFill="1" applyBorder="1" applyAlignment="1">
      <alignment horizontal="left" vertical="center" wrapText="1"/>
    </xf>
    <xf numFmtId="44" fontId="12" fillId="8" borderId="7" xfId="4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44" fontId="9" fillId="0" borderId="0" xfId="0" applyNumberFormat="1" applyFont="1" applyAlignment="1">
      <alignment horizontal="left" vertical="center" wrapText="1"/>
    </xf>
    <xf numFmtId="43" fontId="9" fillId="0" borderId="0" xfId="5" applyFont="1" applyAlignment="1">
      <alignment horizontal="left" vertical="center" wrapText="1"/>
    </xf>
    <xf numFmtId="43" fontId="9" fillId="0" borderId="0" xfId="0" applyNumberFormat="1" applyFont="1" applyAlignment="1">
      <alignment horizontal="left" vertical="center" wrapText="1"/>
    </xf>
    <xf numFmtId="44" fontId="12" fillId="0" borderId="0" xfId="4" applyFont="1" applyAlignment="1">
      <alignment horizontal="left" vertical="center" wrapText="1"/>
    </xf>
    <xf numFmtId="43" fontId="12" fillId="0" borderId="0" xfId="0" applyNumberFormat="1" applyFont="1" applyAlignment="1">
      <alignment horizontal="left" vertical="center" wrapText="1"/>
    </xf>
    <xf numFmtId="43" fontId="12" fillId="1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39" fontId="12" fillId="0" borderId="4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44" fontId="12" fillId="0" borderId="5" xfId="4" applyFont="1" applyBorder="1" applyAlignment="1">
      <alignment horizontal="right" vertical="center" wrapText="1"/>
    </xf>
    <xf numFmtId="39" fontId="12" fillId="0" borderId="4" xfId="0" quotePrefix="1" applyNumberFormat="1" applyFont="1" applyBorder="1" applyAlignment="1">
      <alignment horizontal="right" vertical="center" wrapText="1"/>
    </xf>
    <xf numFmtId="39" fontId="12" fillId="0" borderId="6" xfId="0" quotePrefix="1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44" fontId="12" fillId="0" borderId="7" xfId="4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4" fontId="12" fillId="0" borderId="3" xfId="4" applyFont="1" applyBorder="1" applyAlignment="1">
      <alignment horizontal="right" vertical="center" wrapText="1"/>
    </xf>
    <xf numFmtId="44" fontId="10" fillId="0" borderId="0" xfId="0" applyNumberFormat="1" applyFont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4" fontId="16" fillId="0" borderId="5" xfId="4" applyFont="1" applyBorder="1" applyAlignment="1">
      <alignment horizontal="right" vertical="center" wrapText="1"/>
    </xf>
    <xf numFmtId="39" fontId="16" fillId="0" borderId="4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39" fontId="12" fillId="11" borderId="4" xfId="0" applyNumberFormat="1" applyFont="1" applyFill="1" applyBorder="1" applyAlignment="1">
      <alignment horizontal="right" vertical="center" wrapText="1"/>
    </xf>
    <xf numFmtId="0" fontId="12" fillId="11" borderId="5" xfId="0" applyFont="1" applyFill="1" applyBorder="1" applyAlignment="1">
      <alignment horizontal="left" vertical="center" wrapText="1"/>
    </xf>
    <xf numFmtId="44" fontId="12" fillId="11" borderId="5" xfId="4" applyFont="1" applyFill="1" applyBorder="1" applyAlignment="1">
      <alignment horizontal="right" vertical="center" wrapText="1"/>
    </xf>
    <xf numFmtId="0" fontId="12" fillId="12" borderId="0" xfId="0" applyFont="1" applyFill="1" applyAlignment="1">
      <alignment horizontal="left" vertical="center" wrapText="1"/>
    </xf>
    <xf numFmtId="39" fontId="12" fillId="13" borderId="4" xfId="0" applyNumberFormat="1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left" vertical="center" wrapText="1"/>
    </xf>
    <xf numFmtId="44" fontId="12" fillId="13" borderId="5" xfId="4" applyFont="1" applyFill="1" applyBorder="1" applyAlignment="1">
      <alignment horizontal="right" vertical="center" wrapText="1"/>
    </xf>
    <xf numFmtId="49" fontId="17" fillId="6" borderId="4" xfId="0" applyNumberFormat="1" applyFont="1" applyFill="1" applyBorder="1" applyAlignment="1">
      <alignment horizontal="right" vertical="center" wrapText="1"/>
    </xf>
    <xf numFmtId="0" fontId="17" fillId="6" borderId="5" xfId="0" applyFont="1" applyFill="1" applyBorder="1" applyAlignment="1">
      <alignment horizontal="left" vertical="center" wrapText="1"/>
    </xf>
    <xf numFmtId="49" fontId="18" fillId="5" borderId="4" xfId="0" applyNumberFormat="1" applyFont="1" applyFill="1" applyBorder="1" applyAlignment="1">
      <alignment horizontal="right" vertical="center" wrapText="1"/>
    </xf>
    <xf numFmtId="0" fontId="18" fillId="5" borderId="5" xfId="0" applyFont="1" applyFill="1" applyBorder="1" applyAlignment="1">
      <alignment horizontal="left" vertical="center" wrapText="1"/>
    </xf>
    <xf numFmtId="39" fontId="17" fillId="13" borderId="4" xfId="0" applyNumberFormat="1" applyFont="1" applyFill="1" applyBorder="1" applyAlignment="1">
      <alignment horizontal="right" vertical="center" wrapText="1"/>
    </xf>
    <xf numFmtId="0" fontId="17" fillId="13" borderId="5" xfId="0" applyFont="1" applyFill="1" applyBorder="1" applyAlignment="1">
      <alignment horizontal="left" vertical="center" wrapText="1"/>
    </xf>
    <xf numFmtId="39" fontId="17" fillId="8" borderId="4" xfId="0" applyNumberFormat="1" applyFont="1" applyFill="1" applyBorder="1" applyAlignment="1">
      <alignment horizontal="right" vertical="center" wrapText="1"/>
    </xf>
    <xf numFmtId="0" fontId="17" fillId="8" borderId="5" xfId="0" applyFont="1" applyFill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39" fontId="19" fillId="5" borderId="4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left" vertical="center" wrapText="1"/>
    </xf>
    <xf numFmtId="39" fontId="18" fillId="5" borderId="4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39" fontId="17" fillId="6" borderId="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7" fillId="0" borderId="1" xfId="1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164" fontId="12" fillId="13" borderId="4" xfId="0" applyNumberFormat="1" applyFont="1" applyFill="1" applyBorder="1" applyAlignment="1">
      <alignment horizontal="left" vertical="center" wrapText="1"/>
    </xf>
    <xf numFmtId="39" fontId="12" fillId="8" borderId="4" xfId="0" applyNumberFormat="1" applyFont="1" applyFill="1" applyBorder="1" applyAlignment="1">
      <alignment horizontal="left" vertical="center" wrapText="1"/>
    </xf>
    <xf numFmtId="39" fontId="12" fillId="6" borderId="4" xfId="0" applyNumberFormat="1" applyFont="1" applyFill="1" applyBorder="1" applyAlignment="1">
      <alignment horizontal="left" vertical="center" wrapText="1"/>
    </xf>
    <xf numFmtId="39" fontId="9" fillId="5" borderId="4" xfId="0" applyNumberFormat="1" applyFont="1" applyFill="1" applyBorder="1" applyAlignment="1">
      <alignment horizontal="left" vertical="center" wrapText="1"/>
    </xf>
    <xf numFmtId="39" fontId="14" fillId="0" borderId="4" xfId="0" applyNumberFormat="1" applyFont="1" applyBorder="1" applyAlignment="1">
      <alignment horizontal="left" vertical="center" wrapText="1"/>
    </xf>
    <xf numFmtId="39" fontId="9" fillId="0" borderId="4" xfId="0" applyNumberFormat="1" applyFont="1" applyBorder="1" applyAlignment="1">
      <alignment horizontal="left" vertical="center" wrapText="1"/>
    </xf>
    <xf numFmtId="39" fontId="14" fillId="5" borderId="4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44" fontId="5" fillId="2" borderId="0" xfId="0" applyNumberFormat="1" applyFont="1" applyFill="1" applyAlignment="1">
      <alignment horizontal="left" vertical="center" wrapText="1"/>
    </xf>
    <xf numFmtId="49" fontId="12" fillId="6" borderId="4" xfId="0" applyNumberFormat="1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164" fontId="17" fillId="8" borderId="4" xfId="0" applyNumberFormat="1" applyFont="1" applyFill="1" applyBorder="1" applyAlignment="1">
      <alignment horizontal="left" vertical="center" wrapText="1"/>
    </xf>
    <xf numFmtId="39" fontId="17" fillId="6" borderId="4" xfId="0" applyNumberFormat="1" applyFont="1" applyFill="1" applyBorder="1" applyAlignment="1">
      <alignment horizontal="left" vertical="center" wrapText="1"/>
    </xf>
    <xf numFmtId="39" fontId="18" fillId="5" borderId="4" xfId="0" applyNumberFormat="1" applyFont="1" applyFill="1" applyBorder="1" applyAlignment="1">
      <alignment horizontal="left" vertical="center" wrapText="1"/>
    </xf>
    <xf numFmtId="49" fontId="17" fillId="6" borderId="4" xfId="0" applyNumberFormat="1" applyFont="1" applyFill="1" applyBorder="1" applyAlignment="1">
      <alignment horizontal="left" vertical="center" wrapText="1"/>
    </xf>
    <xf numFmtId="49" fontId="18" fillId="5" borderId="4" xfId="0" applyNumberFormat="1" applyFont="1" applyFill="1" applyBorder="1" applyAlignment="1">
      <alignment horizontal="left" vertical="center" wrapText="1"/>
    </xf>
    <xf numFmtId="49" fontId="19" fillId="5" borderId="4" xfId="0" applyNumberFormat="1" applyFont="1" applyFill="1" applyBorder="1" applyAlignment="1">
      <alignment horizontal="left" vertical="center" wrapText="1"/>
    </xf>
    <xf numFmtId="49" fontId="17" fillId="8" borderId="4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11" fillId="2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9" fontId="12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4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4" fontId="12" fillId="0" borderId="10" xfId="4" applyFont="1" applyFill="1" applyBorder="1" applyAlignment="1">
      <alignment horizontal="right" vertical="center" wrapText="1"/>
    </xf>
    <xf numFmtId="39" fontId="12" fillId="0" borderId="9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44" fontId="9" fillId="0" borderId="10" xfId="4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" xfId="1" applyFont="1" applyAlignment="1">
      <alignment horizontal="center" vertical="center"/>
    </xf>
    <xf numFmtId="0" fontId="7" fillId="0" borderId="1" xfId="2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8">
    <cellStyle name="Énfasis1 2" xfId="6" xr:uid="{2B5E9B57-E815-428E-A882-0BC94531EEF9}"/>
    <cellStyle name="Millares" xfId="5" builtinId="3"/>
    <cellStyle name="Moneda" xfId="4" builtinId="4"/>
    <cellStyle name="Normal" xfId="0" builtinId="0"/>
    <cellStyle name="Normal 10 2" xfId="3" xr:uid="{00000000-0005-0000-0000-000003000000}"/>
    <cellStyle name="Normal 2" xfId="7" xr:uid="{C91A803A-CFF8-4917-A10B-193127A35CC4}"/>
    <cellStyle name="Normal 5 2 2" xfId="2" xr:uid="{00000000-0005-0000-0000-000004000000}"/>
    <cellStyle name="Normal_CATALOGO DE INGRESOS99" xfId="1" xr:uid="{00000000-0005-0000-0000-000005000000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102658</xdr:colOff>
      <xdr:row>0</xdr:row>
      <xdr:rowOff>18291</xdr:rowOff>
    </xdr:from>
    <xdr:to>
      <xdr:col>2</xdr:col>
      <xdr:colOff>1154641</xdr:colOff>
      <xdr:row>3</xdr:row>
      <xdr:rowOff>63501</xdr:rowOff>
    </xdr:to>
    <xdr:pic>
      <xdr:nvPicPr>
        <xdr:cNvPr id="2" name="Picture 3" descr="GUERRE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858" y="18291"/>
          <a:ext cx="1051983" cy="73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171451</xdr:colOff>
      <xdr:row>0</xdr:row>
      <xdr:rowOff>76199</xdr:rowOff>
    </xdr:from>
    <xdr:to>
      <xdr:col>1</xdr:col>
      <xdr:colOff>838200</xdr:colOff>
      <xdr:row>2</xdr:row>
      <xdr:rowOff>214645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76199"/>
          <a:ext cx="1209674" cy="595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294</xdr:row>
      <xdr:rowOff>53950</xdr:rowOff>
    </xdr:from>
    <xdr:to>
      <xdr:col>1</xdr:col>
      <xdr:colOff>2847974</xdr:colOff>
      <xdr:row>303</xdr:row>
      <xdr:rowOff>9525</xdr:rowOff>
    </xdr:to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E4F0174D-9414-47B5-A51A-774170409244}"/>
            </a:ext>
          </a:extLst>
        </xdr:cNvPr>
        <xdr:cNvSpPr txBox="1"/>
      </xdr:nvSpPr>
      <xdr:spPr>
        <a:xfrm>
          <a:off x="942975" y="54746500"/>
          <a:ext cx="2857499" cy="141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AUTORIZÓ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DR. ANTONIO SALVADOR JAIMES HERRERA.</a:t>
          </a:r>
        </a:p>
        <a:p>
          <a:pPr algn="ctr"/>
          <a:r>
            <a:rPr lang="es-MX" sz="1050" b="1">
              <a:latin typeface="Arial Narrow" pitchFamily="34" charset="0"/>
            </a:rPr>
            <a:t>PRESIDENTE</a:t>
          </a:r>
          <a:r>
            <a:rPr lang="es-MX" sz="1050" b="1" baseline="0">
              <a:latin typeface="Arial Narrow" pitchFamily="34" charset="0"/>
            </a:rPr>
            <a:t> MUNICIPAL.</a:t>
          </a:r>
          <a:endParaRPr lang="es-MX" sz="105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1806574</xdr:colOff>
      <xdr:row>303</xdr:row>
      <xdr:rowOff>152401</xdr:rowOff>
    </xdr:from>
    <xdr:to>
      <xdr:col>1</xdr:col>
      <xdr:colOff>5000625</xdr:colOff>
      <xdr:row>311</xdr:row>
      <xdr:rowOff>104775</xdr:rowOff>
    </xdr:to>
    <xdr:sp macro="" textlink="">
      <xdr:nvSpPr>
        <xdr:cNvPr id="3" name="8 CuadroTexto">
          <a:extLst>
            <a:ext uri="{FF2B5EF4-FFF2-40B4-BE49-F238E27FC236}">
              <a16:creationId xmlns:a16="http://schemas.microsoft.com/office/drawing/2014/main" id="{306C0DCB-4FE2-4E01-99F3-0B952A3BC20C}"/>
            </a:ext>
          </a:extLst>
        </xdr:cNvPr>
        <xdr:cNvSpPr txBox="1"/>
      </xdr:nvSpPr>
      <xdr:spPr>
        <a:xfrm>
          <a:off x="2759074" y="56302276"/>
          <a:ext cx="3194051" cy="1247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ELABORÓ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C.P. MARÍA TERESA VERÓNICA RAMÍREZ DELGADO.</a:t>
          </a:r>
        </a:p>
        <a:p>
          <a:pPr algn="ctr"/>
          <a:r>
            <a:rPr lang="es-MX" sz="1050" b="1">
              <a:latin typeface="Arial Narrow" pitchFamily="34" charset="0"/>
            </a:rPr>
            <a:t>SRÍA. DE FINANZAS</a:t>
          </a:r>
          <a:r>
            <a:rPr lang="es-MX" sz="1050" b="1" baseline="0">
              <a:latin typeface="Arial Narrow" pitchFamily="34" charset="0"/>
            </a:rPr>
            <a:t> </a:t>
          </a:r>
          <a:r>
            <a:rPr lang="es-MX" sz="1050" b="1">
              <a:latin typeface="Arial Narrow" pitchFamily="34" charset="0"/>
            </a:rPr>
            <a:t>Y ADMINISTRACIÓN.</a:t>
          </a:r>
        </a:p>
        <a:p>
          <a:endParaRPr lang="es-MX" sz="1050"/>
        </a:p>
      </xdr:txBody>
    </xdr:sp>
    <xdr:clientData/>
  </xdr:twoCellAnchor>
  <xdr:twoCellAnchor>
    <xdr:from>
      <xdr:col>1</xdr:col>
      <xdr:colOff>3873500</xdr:colOff>
      <xdr:row>294</xdr:row>
      <xdr:rowOff>53950</xdr:rowOff>
    </xdr:from>
    <xdr:to>
      <xdr:col>2</xdr:col>
      <xdr:colOff>619125</xdr:colOff>
      <xdr:row>302</xdr:row>
      <xdr:rowOff>114299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F1128C3-25D1-4303-BD97-6670DA3F1FDE}"/>
            </a:ext>
          </a:extLst>
        </xdr:cNvPr>
        <xdr:cNvSpPr txBox="1"/>
      </xdr:nvSpPr>
      <xdr:spPr>
        <a:xfrm>
          <a:off x="4826000" y="54746500"/>
          <a:ext cx="2755900" cy="135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REVISÓ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_________________________________________</a:t>
          </a:r>
        </a:p>
        <a:p>
          <a:pPr algn="ctr"/>
          <a:r>
            <a:rPr lang="es-MX" sz="105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DRA. PAULA SÁNCHEZ JIMÉNEZ.</a:t>
          </a:r>
        </a:p>
        <a:p>
          <a:pPr algn="ctr"/>
          <a:r>
            <a:rPr lang="es-MX" sz="1050" b="1">
              <a:latin typeface="Arial Narrow" pitchFamily="34" charset="0"/>
            </a:rPr>
            <a:t>SÍNDICA</a:t>
          </a:r>
          <a:r>
            <a:rPr lang="es-MX" sz="1050" b="1" baseline="0">
              <a:latin typeface="Arial Narrow" pitchFamily="34" charset="0"/>
            </a:rPr>
            <a:t> ADMINISTRADORA.</a:t>
          </a:r>
          <a:endParaRPr lang="es-MX" sz="1050" b="1">
            <a:latin typeface="Arial Narrow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2</xdr:col>
      <xdr:colOff>207433</xdr:colOff>
      <xdr:row>1</xdr:row>
      <xdr:rowOff>75441</xdr:rowOff>
    </xdr:from>
    <xdr:to>
      <xdr:col>2</xdr:col>
      <xdr:colOff>1259416</xdr:colOff>
      <xdr:row>4</xdr:row>
      <xdr:rowOff>120651</xdr:rowOff>
    </xdr:to>
    <xdr:pic>
      <xdr:nvPicPr>
        <xdr:cNvPr id="5" name="Picture 3" descr="GUERRERO">
          <a:extLst>
            <a:ext uri="{FF2B5EF4-FFF2-40B4-BE49-F238E27FC236}">
              <a16:creationId xmlns:a16="http://schemas.microsoft.com/office/drawing/2014/main" id="{F14BF25D-74E6-41ED-AB00-A6D6D374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208" y="304041"/>
          <a:ext cx="1051983" cy="73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66674</xdr:rowOff>
    </xdr:from>
    <xdr:to>
      <xdr:col>1</xdr:col>
      <xdr:colOff>641762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2F4740-55D3-48F6-94CF-50EA0724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295274"/>
          <a:ext cx="1489487" cy="733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325</xdr:row>
      <xdr:rowOff>53950</xdr:rowOff>
    </xdr:from>
    <xdr:to>
      <xdr:col>1</xdr:col>
      <xdr:colOff>2781300</xdr:colOff>
      <xdr:row>334</xdr:row>
      <xdr:rowOff>9525</xdr:rowOff>
    </xdr:to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00126" y="62071225"/>
          <a:ext cx="2733674" cy="141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AUTORIZÓ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DR. ANTONIO SALVADOR JAIMES HERRERA.</a:t>
          </a:r>
        </a:p>
        <a:p>
          <a:pPr algn="ctr"/>
          <a:r>
            <a:rPr lang="es-MX" sz="1000" b="1">
              <a:latin typeface="Arial Narrow" pitchFamily="34" charset="0"/>
            </a:rPr>
            <a:t>PRESIDENTE</a:t>
          </a:r>
          <a:r>
            <a:rPr lang="es-MX" sz="1000" b="1" baseline="0">
              <a:latin typeface="Arial Narrow" pitchFamily="34" charset="0"/>
            </a:rPr>
            <a:t> MUNICIPAL.</a:t>
          </a:r>
          <a:endParaRPr lang="es-MX" sz="10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1644649</xdr:colOff>
      <xdr:row>335</xdr:row>
      <xdr:rowOff>66676</xdr:rowOff>
    </xdr:from>
    <xdr:to>
      <xdr:col>1</xdr:col>
      <xdr:colOff>4838700</xdr:colOff>
      <xdr:row>342</xdr:row>
      <xdr:rowOff>123825</xdr:rowOff>
    </xdr:to>
    <xdr:sp macro="" textlink="">
      <xdr:nvSpPr>
        <xdr:cNvPr id="3" name="8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597149" y="63703201"/>
          <a:ext cx="3194051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ELABORÓ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C.P. MARÍA TERESA VERÓNICA RAMÍREZ DELGADO.</a:t>
          </a:r>
        </a:p>
        <a:p>
          <a:pPr algn="ctr"/>
          <a:r>
            <a:rPr lang="es-MX" sz="1000" b="1">
              <a:latin typeface="Arial Narrow" pitchFamily="34" charset="0"/>
            </a:rPr>
            <a:t>SRÍA. DE FINANZAS</a:t>
          </a:r>
          <a:r>
            <a:rPr lang="es-MX" sz="1000" b="1" baseline="0">
              <a:latin typeface="Arial Narrow" pitchFamily="34" charset="0"/>
            </a:rPr>
            <a:t> </a:t>
          </a:r>
          <a:r>
            <a:rPr lang="es-MX" sz="1000" b="1">
              <a:latin typeface="Arial Narrow" pitchFamily="34" charset="0"/>
            </a:rPr>
            <a:t>Y ADMINISTRACIÓN.</a:t>
          </a:r>
        </a:p>
        <a:p>
          <a:endParaRPr lang="es-MX" sz="1000"/>
        </a:p>
      </xdr:txBody>
    </xdr:sp>
    <xdr:clientData/>
  </xdr:twoCellAnchor>
  <xdr:twoCellAnchor>
    <xdr:from>
      <xdr:col>1</xdr:col>
      <xdr:colOff>3702050</xdr:colOff>
      <xdr:row>325</xdr:row>
      <xdr:rowOff>53950</xdr:rowOff>
    </xdr:from>
    <xdr:to>
      <xdr:col>2</xdr:col>
      <xdr:colOff>447675</xdr:colOff>
      <xdr:row>333</xdr:row>
      <xdr:rowOff>114299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54550" y="62071225"/>
          <a:ext cx="2755900" cy="135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REVISÓ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DRA. PAULA SÁNCHEZ JIMÉNEZ.</a:t>
          </a:r>
        </a:p>
        <a:p>
          <a:pPr algn="ctr"/>
          <a:r>
            <a:rPr lang="es-MX" sz="1000" b="1">
              <a:latin typeface="Arial Narrow" pitchFamily="34" charset="0"/>
            </a:rPr>
            <a:t>SÍNDICA</a:t>
          </a:r>
          <a:r>
            <a:rPr lang="es-MX" sz="1000" b="1" baseline="0">
              <a:latin typeface="Arial Narrow" pitchFamily="34" charset="0"/>
            </a:rPr>
            <a:t> ADMINISTRADORA.</a:t>
          </a:r>
          <a:endParaRPr lang="es-MX" sz="1000" b="1">
            <a:latin typeface="Arial Narrow" pitchFamily="34" charset="0"/>
          </a:endParaRPr>
        </a:p>
        <a:p>
          <a:endParaRPr lang="es-MX" sz="1050"/>
        </a:p>
      </xdr:txBody>
    </xdr:sp>
    <xdr:clientData/>
  </xdr:twoCellAnchor>
  <xdr:twoCellAnchor>
    <xdr:from>
      <xdr:col>2</xdr:col>
      <xdr:colOff>207433</xdr:colOff>
      <xdr:row>2</xdr:row>
      <xdr:rowOff>75441</xdr:rowOff>
    </xdr:from>
    <xdr:to>
      <xdr:col>2</xdr:col>
      <xdr:colOff>1259416</xdr:colOff>
      <xdr:row>5</xdr:row>
      <xdr:rowOff>120651</xdr:rowOff>
    </xdr:to>
    <xdr:pic>
      <xdr:nvPicPr>
        <xdr:cNvPr id="5" name="Picture 3" descr="GUERRER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208" y="465966"/>
          <a:ext cx="1051983" cy="73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66674</xdr:rowOff>
    </xdr:from>
    <xdr:to>
      <xdr:col>1</xdr:col>
      <xdr:colOff>641762</xdr:colOff>
      <xdr:row>5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57199"/>
          <a:ext cx="1489487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showGridLines="0" tabSelected="1" view="pageBreakPreview" zoomScaleNormal="90" zoomScaleSheetLayoutView="100" workbookViewId="0">
      <pane xSplit="2" ySplit="6" topLeftCell="C16" activePane="bottomRight" state="frozen"/>
      <selection sqref="A1:H1"/>
      <selection pane="topRight" sqref="A1:H1"/>
      <selection pane="bottomLeft" sqref="A1:H1"/>
      <selection pane="bottomRight" activeCell="B37" sqref="B37"/>
    </sheetView>
  </sheetViews>
  <sheetFormatPr baseColWidth="10" defaultColWidth="9.33203125" defaultRowHeight="12.75" x14ac:dyDescent="0.15"/>
  <cols>
    <col min="1" max="1" width="9.5" style="4" customWidth="1"/>
    <col min="2" max="2" width="105.1640625" style="4" customWidth="1"/>
    <col min="3" max="3" width="24.6640625" style="3" customWidth="1"/>
    <col min="4" max="16384" width="9.33203125" style="1"/>
  </cols>
  <sheetData>
    <row r="1" spans="1:8" s="6" customFormat="1" ht="18" x14ac:dyDescent="0.15">
      <c r="A1" s="145" t="s">
        <v>847</v>
      </c>
      <c r="B1" s="145"/>
      <c r="C1" s="145"/>
    </row>
    <row r="2" spans="1:8" s="6" customFormat="1" ht="18" x14ac:dyDescent="0.25">
      <c r="A2" s="145" t="s">
        <v>844</v>
      </c>
      <c r="B2" s="145"/>
      <c r="C2" s="145"/>
      <c r="D2" s="7"/>
    </row>
    <row r="3" spans="1:8" s="6" customFormat="1" ht="18" x14ac:dyDescent="0.25">
      <c r="A3" s="146"/>
      <c r="B3" s="146"/>
      <c r="C3" s="146"/>
      <c r="D3" s="7"/>
    </row>
    <row r="4" spans="1:8" s="6" customFormat="1" ht="18.75" thickBot="1" x14ac:dyDescent="0.2">
      <c r="A4" s="4"/>
      <c r="B4" s="4"/>
      <c r="C4" s="3"/>
      <c r="D4" s="1"/>
      <c r="E4" s="1"/>
      <c r="F4" s="1"/>
      <c r="G4" s="1"/>
      <c r="H4" s="1"/>
    </row>
    <row r="5" spans="1:8" ht="41.25" customHeight="1" thickBot="1" x14ac:dyDescent="0.2">
      <c r="A5" s="147" t="s">
        <v>845</v>
      </c>
      <c r="B5" s="148"/>
      <c r="C5" s="9" t="s">
        <v>846</v>
      </c>
      <c r="F5" s="6"/>
    </row>
    <row r="6" spans="1:8" ht="18.75" thickBot="1" x14ac:dyDescent="0.2">
      <c r="A6" s="135" t="s">
        <v>444</v>
      </c>
      <c r="B6" s="136"/>
      <c r="C6" s="137">
        <v>28340414</v>
      </c>
      <c r="D6" s="15"/>
      <c r="E6" s="15"/>
      <c r="F6" s="6"/>
      <c r="G6" s="15"/>
      <c r="H6" s="15"/>
    </row>
    <row r="7" spans="1:8" s="15" customFormat="1" ht="18.75" thickBot="1" x14ac:dyDescent="0.2">
      <c r="A7" s="138"/>
      <c r="B7" s="139" t="s">
        <v>450</v>
      </c>
      <c r="C7" s="140">
        <v>0</v>
      </c>
      <c r="F7" s="6"/>
    </row>
    <row r="8" spans="1:8" s="25" customFormat="1" ht="15.75" thickBot="1" x14ac:dyDescent="0.2">
      <c r="A8" s="138"/>
      <c r="B8" s="139" t="s">
        <v>451</v>
      </c>
      <c r="C8" s="140">
        <v>11372054</v>
      </c>
      <c r="D8" s="15"/>
      <c r="E8" s="15"/>
      <c r="F8" s="1"/>
      <c r="G8" s="15"/>
      <c r="H8" s="15"/>
    </row>
    <row r="9" spans="1:8" s="25" customFormat="1" ht="15.75" thickBot="1" x14ac:dyDescent="0.2">
      <c r="A9" s="138"/>
      <c r="B9" s="139" t="s">
        <v>452</v>
      </c>
      <c r="C9" s="140">
        <v>8532215</v>
      </c>
      <c r="D9" s="15"/>
      <c r="E9" s="15"/>
      <c r="G9" s="15"/>
      <c r="H9" s="15"/>
    </row>
    <row r="10" spans="1:8" s="25" customFormat="1" ht="15.75" thickBot="1" x14ac:dyDescent="0.2">
      <c r="A10" s="138"/>
      <c r="B10" s="139" t="s">
        <v>517</v>
      </c>
      <c r="C10" s="140">
        <v>232748</v>
      </c>
      <c r="D10" s="15"/>
      <c r="E10" s="15"/>
      <c r="G10" s="15"/>
      <c r="H10" s="15"/>
    </row>
    <row r="11" spans="1:8" s="25" customFormat="1" ht="15.75" thickBot="1" x14ac:dyDescent="0.2">
      <c r="A11" s="138"/>
      <c r="B11" s="139" t="s">
        <v>453</v>
      </c>
      <c r="C11" s="140">
        <v>4283138</v>
      </c>
      <c r="D11" s="15"/>
      <c r="E11" s="15"/>
      <c r="G11" s="15"/>
      <c r="H11" s="15"/>
    </row>
    <row r="12" spans="1:8" s="25" customFormat="1" ht="29.25" thickBot="1" x14ac:dyDescent="0.2">
      <c r="A12" s="138"/>
      <c r="B12" s="139" t="s">
        <v>525</v>
      </c>
      <c r="C12" s="140">
        <v>3920259</v>
      </c>
      <c r="D12" s="15"/>
      <c r="E12" s="15"/>
      <c r="G12" s="15"/>
      <c r="H12" s="15"/>
    </row>
    <row r="13" spans="1:8" s="25" customFormat="1" ht="15.75" thickBot="1" x14ac:dyDescent="0.2">
      <c r="A13" s="135" t="s">
        <v>508</v>
      </c>
      <c r="B13" s="139"/>
      <c r="C13" s="137">
        <v>0</v>
      </c>
      <c r="D13" s="15"/>
      <c r="E13" s="15"/>
      <c r="G13" s="15"/>
      <c r="H13" s="15"/>
    </row>
    <row r="14" spans="1:8" s="15" customFormat="1" ht="15.75" thickBot="1" x14ac:dyDescent="0.2">
      <c r="A14" s="138"/>
      <c r="B14" s="139" t="s">
        <v>523</v>
      </c>
      <c r="C14" s="140">
        <v>0</v>
      </c>
      <c r="F14" s="25"/>
    </row>
    <row r="15" spans="1:8" s="25" customFormat="1" ht="15.75" thickBot="1" x14ac:dyDescent="0.2">
      <c r="A15" s="135" t="s">
        <v>445</v>
      </c>
      <c r="B15" s="139"/>
      <c r="C15" s="137">
        <v>22385224</v>
      </c>
      <c r="D15" s="15"/>
      <c r="E15" s="15"/>
      <c r="F15" s="15"/>
      <c r="G15" s="15"/>
      <c r="H15" s="15"/>
    </row>
    <row r="16" spans="1:8" s="15" customFormat="1" ht="15.75" thickBot="1" x14ac:dyDescent="0.2">
      <c r="A16" s="138"/>
      <c r="B16" s="139" t="s">
        <v>458</v>
      </c>
      <c r="C16" s="140">
        <v>1819640</v>
      </c>
      <c r="F16" s="29"/>
    </row>
    <row r="17" spans="1:8" s="25" customFormat="1" ht="15.75" thickBot="1" x14ac:dyDescent="0.2">
      <c r="A17" s="138"/>
      <c r="B17" s="139" t="s">
        <v>459</v>
      </c>
      <c r="C17" s="140">
        <v>6438832</v>
      </c>
      <c r="D17" s="15"/>
      <c r="E17" s="15"/>
      <c r="F17" s="15"/>
      <c r="G17" s="15"/>
      <c r="H17" s="15"/>
    </row>
    <row r="18" spans="1:8" s="25" customFormat="1" ht="15.75" thickBot="1" x14ac:dyDescent="0.2">
      <c r="A18" s="135" t="s">
        <v>446</v>
      </c>
      <c r="B18" s="139"/>
      <c r="C18" s="137">
        <v>13346930</v>
      </c>
      <c r="D18" s="15"/>
      <c r="E18" s="15"/>
      <c r="F18" s="15"/>
      <c r="G18" s="15"/>
      <c r="H18" s="15"/>
    </row>
    <row r="19" spans="1:8" s="15" customFormat="1" ht="15.75" thickBot="1" x14ac:dyDescent="0.2">
      <c r="A19" s="138"/>
      <c r="B19" s="139" t="s">
        <v>505</v>
      </c>
      <c r="C19" s="140">
        <v>13346930</v>
      </c>
    </row>
    <row r="20" spans="1:8" s="25" customFormat="1" ht="15.75" thickBot="1" x14ac:dyDescent="0.2">
      <c r="A20" s="135" t="s">
        <v>447</v>
      </c>
      <c r="B20" s="139"/>
      <c r="C20" s="137">
        <v>2992948</v>
      </c>
      <c r="D20" s="15"/>
      <c r="E20" s="15"/>
      <c r="F20" s="15"/>
      <c r="G20" s="15"/>
      <c r="H20" s="15"/>
    </row>
    <row r="21" spans="1:8" s="15" customFormat="1" ht="15.75" thickBot="1" x14ac:dyDescent="0.2">
      <c r="A21" s="138"/>
      <c r="B21" s="139" t="s">
        <v>506</v>
      </c>
      <c r="C21" s="140">
        <v>2984890</v>
      </c>
    </row>
    <row r="22" spans="1:8" s="25" customFormat="1" ht="15.75" thickBot="1" x14ac:dyDescent="0.2">
      <c r="A22" s="138"/>
      <c r="B22" s="139" t="s">
        <v>389</v>
      </c>
      <c r="C22" s="140">
        <v>8058</v>
      </c>
      <c r="D22" s="15"/>
      <c r="E22" s="15"/>
      <c r="F22" s="15"/>
      <c r="G22" s="15"/>
      <c r="H22" s="15"/>
    </row>
    <row r="23" spans="1:8" s="25" customFormat="1" ht="31.5" customHeight="1" thickBot="1" x14ac:dyDescent="0.2">
      <c r="A23" s="143" t="s">
        <v>513</v>
      </c>
      <c r="B23" s="144"/>
      <c r="C23" s="137">
        <v>388743460</v>
      </c>
      <c r="D23" s="15"/>
      <c r="E23" s="15"/>
      <c r="F23" s="15"/>
      <c r="G23" s="15"/>
      <c r="H23" s="15"/>
    </row>
    <row r="24" spans="1:8" s="15" customFormat="1" ht="15.75" thickBot="1" x14ac:dyDescent="0.2">
      <c r="A24" s="138"/>
      <c r="B24" s="139" t="s">
        <v>485</v>
      </c>
      <c r="C24" s="140">
        <v>167696551</v>
      </c>
    </row>
    <row r="25" spans="1:8" s="25" customFormat="1" ht="15.75" thickBot="1" x14ac:dyDescent="0.2">
      <c r="A25" s="138"/>
      <c r="B25" s="139" t="s">
        <v>486</v>
      </c>
      <c r="C25" s="140">
        <v>200571792</v>
      </c>
      <c r="D25" s="15"/>
      <c r="E25" s="15"/>
      <c r="F25" s="15"/>
      <c r="G25" s="15"/>
      <c r="H25" s="15"/>
    </row>
    <row r="26" spans="1:8" s="25" customFormat="1" ht="15.75" thickBot="1" x14ac:dyDescent="0.2">
      <c r="A26" s="138"/>
      <c r="B26" s="139" t="s">
        <v>487</v>
      </c>
      <c r="C26" s="140">
        <v>19078751</v>
      </c>
      <c r="D26" s="15"/>
      <c r="E26" s="15"/>
      <c r="F26" s="15"/>
      <c r="G26" s="15"/>
      <c r="H26" s="15"/>
    </row>
    <row r="27" spans="1:8" s="25" customFormat="1" ht="28.5" customHeight="1" thickBot="1" x14ac:dyDescent="0.2">
      <c r="A27" s="143" t="s">
        <v>542</v>
      </c>
      <c r="B27" s="144"/>
      <c r="C27" s="137">
        <v>13232314</v>
      </c>
      <c r="D27" s="15"/>
      <c r="E27" s="15"/>
      <c r="F27" s="15"/>
      <c r="G27" s="15"/>
      <c r="H27" s="15"/>
    </row>
    <row r="28" spans="1:8" s="15" customFormat="1" ht="15.75" thickBot="1" x14ac:dyDescent="0.2">
      <c r="A28" s="138"/>
      <c r="B28" s="139" t="s">
        <v>543</v>
      </c>
      <c r="C28" s="140">
        <v>0</v>
      </c>
    </row>
    <row r="29" spans="1:8" s="25" customFormat="1" ht="15.75" thickBot="1" x14ac:dyDescent="0.2">
      <c r="A29" s="138"/>
      <c r="B29" s="139" t="s">
        <v>502</v>
      </c>
      <c r="C29" s="140">
        <v>13232314</v>
      </c>
      <c r="D29" s="15"/>
      <c r="E29" s="15"/>
      <c r="F29" s="15"/>
      <c r="G29" s="15"/>
      <c r="H29" s="15"/>
    </row>
    <row r="30" spans="1:8" s="25" customFormat="1" ht="15.75" thickBot="1" x14ac:dyDescent="0.2">
      <c r="A30" s="132"/>
      <c r="B30" s="133"/>
      <c r="C30" s="134"/>
      <c r="D30" s="15"/>
      <c r="E30" s="15"/>
      <c r="F30" s="15"/>
      <c r="G30" s="15"/>
      <c r="H30" s="15"/>
    </row>
    <row r="31" spans="1:8" s="15" customFormat="1" ht="15.75" thickBot="1" x14ac:dyDescent="0.2">
      <c r="A31" s="141"/>
      <c r="B31" s="142" t="s">
        <v>438</v>
      </c>
      <c r="C31" s="137">
        <v>469041290</v>
      </c>
    </row>
    <row r="32" spans="1:8" s="2" customFormat="1" x14ac:dyDescent="0.15">
      <c r="A32" s="3"/>
      <c r="B32" s="10"/>
      <c r="C32" s="3"/>
      <c r="D32" s="44"/>
    </row>
    <row r="33" spans="1:8" s="2" customFormat="1" x14ac:dyDescent="0.15">
      <c r="A33" s="4"/>
      <c r="B33" s="4"/>
      <c r="C33" s="3"/>
      <c r="D33" s="45"/>
      <c r="E33" s="1"/>
      <c r="F33" s="1"/>
      <c r="G33" s="1"/>
      <c r="H33" s="1"/>
    </row>
    <row r="34" spans="1:8" x14ac:dyDescent="0.15">
      <c r="D34" s="45"/>
    </row>
    <row r="35" spans="1:8" x14ac:dyDescent="0.15">
      <c r="A35" s="12"/>
      <c r="B35" s="12"/>
      <c r="C35" s="13"/>
      <c r="D35" s="14"/>
      <c r="E35" s="14"/>
      <c r="F35" s="14"/>
      <c r="G35" s="14"/>
      <c r="H35" s="14"/>
    </row>
    <row r="36" spans="1:8" s="14" customFormat="1" x14ac:dyDescent="0.15">
      <c r="A36" s="4"/>
      <c r="B36" s="4"/>
      <c r="C36" s="3"/>
      <c r="D36" s="45"/>
      <c r="E36" s="1"/>
      <c r="F36" s="1"/>
      <c r="G36" s="1"/>
      <c r="H36" s="1"/>
    </row>
    <row r="37" spans="1:8" x14ac:dyDescent="0.15">
      <c r="D37" s="45"/>
    </row>
    <row r="38" spans="1:8" x14ac:dyDescent="0.15">
      <c r="D38" s="45"/>
    </row>
    <row r="39" spans="1:8" x14ac:dyDescent="0.15">
      <c r="D39" s="45"/>
    </row>
    <row r="40" spans="1:8" x14ac:dyDescent="0.15">
      <c r="D40" s="45"/>
    </row>
    <row r="41" spans="1:8" x14ac:dyDescent="0.15">
      <c r="D41" s="45"/>
    </row>
  </sheetData>
  <mergeCells count="6">
    <mergeCell ref="A27:B27"/>
    <mergeCell ref="A23:B23"/>
    <mergeCell ref="A1:C1"/>
    <mergeCell ref="A2:C2"/>
    <mergeCell ref="A3:C3"/>
    <mergeCell ref="A5:B5"/>
  </mergeCells>
  <printOptions horizontalCentered="1"/>
  <pageMargins left="0.70866141732283472" right="0.70866141732283472" top="0.59055118110236227" bottom="0.59055118110236227" header="0" footer="0.39370078740157483"/>
  <pageSetup scale="82" fitToHeight="7" orientation="portrait" r:id="rId1"/>
  <headerFooter>
    <oddFooter>&amp;C&amp;"Arial,Negrita"&amp;10&amp;P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4339-09A1-4A55-9AF9-700279BA1569}">
  <sheetPr>
    <pageSetUpPr fitToPage="1"/>
  </sheetPr>
  <dimension ref="A1:H305"/>
  <sheetViews>
    <sheetView showGridLines="0" view="pageBreakPreview" zoomScaleNormal="90" zoomScaleSheetLayoutView="100" workbookViewId="0">
      <pane xSplit="2" ySplit="8" topLeftCell="C9" activePane="bottomRight" state="frozen"/>
      <selection sqref="A1:H1"/>
      <selection pane="topRight" sqref="A1:H1"/>
      <selection pane="bottomLeft" sqref="A1:H1"/>
      <selection pane="bottomRight" activeCell="C14" sqref="C14"/>
    </sheetView>
  </sheetViews>
  <sheetFormatPr baseColWidth="10" defaultColWidth="9.33203125" defaultRowHeight="12.75" x14ac:dyDescent="0.15"/>
  <cols>
    <col min="1" max="1" width="16.6640625" style="4" customWidth="1"/>
    <col min="2" max="2" width="105.1640625" style="4" customWidth="1"/>
    <col min="3" max="3" width="24.6640625" style="3" customWidth="1"/>
    <col min="4" max="16384" width="9.33203125" style="1"/>
  </cols>
  <sheetData>
    <row r="1" spans="1:8" ht="18" x14ac:dyDescent="0.15">
      <c r="A1" s="145" t="s">
        <v>439</v>
      </c>
      <c r="B1" s="145"/>
      <c r="C1" s="145"/>
      <c r="D1" s="5"/>
      <c r="E1" s="6"/>
      <c r="F1" s="6"/>
      <c r="G1" s="6"/>
      <c r="H1" s="6"/>
    </row>
    <row r="2" spans="1:8" s="6" customFormat="1" ht="18" x14ac:dyDescent="0.15">
      <c r="A2" s="145" t="s">
        <v>448</v>
      </c>
      <c r="B2" s="145"/>
      <c r="C2" s="145"/>
      <c r="D2" s="5"/>
    </row>
    <row r="3" spans="1:8" s="6" customFormat="1" ht="18" x14ac:dyDescent="0.15">
      <c r="A3" s="5"/>
      <c r="B3" s="5"/>
      <c r="C3" s="5"/>
    </row>
    <row r="4" spans="1:8" s="6" customFormat="1" ht="18" x14ac:dyDescent="0.25">
      <c r="A4" s="146" t="s">
        <v>440</v>
      </c>
      <c r="B4" s="146"/>
      <c r="C4" s="146"/>
      <c r="D4" s="7"/>
    </row>
    <row r="5" spans="1:8" s="6" customFormat="1" ht="18" x14ac:dyDescent="0.25">
      <c r="A5" s="146" t="s">
        <v>449</v>
      </c>
      <c r="B5" s="146"/>
      <c r="C5" s="146"/>
      <c r="D5" s="7"/>
    </row>
    <row r="6" spans="1:8" s="6" customFormat="1" ht="18.75" thickBot="1" x14ac:dyDescent="0.2">
      <c r="A6" s="4"/>
      <c r="B6" s="4"/>
      <c r="C6" s="3"/>
      <c r="D6" s="1"/>
      <c r="E6" s="1"/>
      <c r="F6" s="1"/>
      <c r="G6" s="1"/>
      <c r="H6" s="1"/>
    </row>
    <row r="7" spans="1:8" ht="18.75" thickBot="1" x14ac:dyDescent="0.2">
      <c r="A7" s="8" t="s">
        <v>442</v>
      </c>
      <c r="B7" s="8" t="s">
        <v>441</v>
      </c>
      <c r="C7" s="9" t="s">
        <v>443</v>
      </c>
      <c r="F7" s="6"/>
    </row>
    <row r="8" spans="1:8" ht="35.25" customHeight="1" x14ac:dyDescent="0.15">
      <c r="A8" s="87">
        <v>1</v>
      </c>
      <c r="B8" s="88" t="s">
        <v>444</v>
      </c>
      <c r="C8" s="89">
        <f>C9+C12+C25+C28+C33+C49</f>
        <v>28340414</v>
      </c>
      <c r="D8" s="15"/>
      <c r="E8" s="15"/>
      <c r="F8" s="6"/>
      <c r="G8" s="15"/>
      <c r="H8" s="15"/>
    </row>
    <row r="9" spans="1:8" s="15" customFormat="1" ht="18" x14ac:dyDescent="0.15">
      <c r="A9" s="16">
        <v>11</v>
      </c>
      <c r="B9" s="17" t="s">
        <v>450</v>
      </c>
      <c r="C9" s="18">
        <f>C10</f>
        <v>0</v>
      </c>
      <c r="F9" s="6"/>
    </row>
    <row r="10" spans="1:8" s="15" customFormat="1" ht="18" x14ac:dyDescent="0.15">
      <c r="A10" s="19" t="s">
        <v>0</v>
      </c>
      <c r="B10" s="20" t="s">
        <v>1</v>
      </c>
      <c r="C10" s="21">
        <v>0</v>
      </c>
      <c r="F10" s="6"/>
    </row>
    <row r="11" spans="1:8" s="15" customFormat="1" ht="18" x14ac:dyDescent="0.15">
      <c r="A11" s="22" t="s">
        <v>2</v>
      </c>
      <c r="B11" s="23" t="s">
        <v>3</v>
      </c>
      <c r="C11" s="24">
        <v>0</v>
      </c>
      <c r="D11" s="25"/>
      <c r="E11" s="25"/>
      <c r="F11" s="6"/>
      <c r="G11" s="25"/>
      <c r="H11" s="25"/>
    </row>
    <row r="12" spans="1:8" s="25" customFormat="1" ht="15" x14ac:dyDescent="0.15">
      <c r="A12" s="16">
        <v>12</v>
      </c>
      <c r="B12" s="17" t="s">
        <v>451</v>
      </c>
      <c r="C12" s="18">
        <f>C13</f>
        <v>11372054</v>
      </c>
      <c r="D12" s="15"/>
      <c r="E12" s="15"/>
      <c r="F12" s="1"/>
      <c r="G12" s="15"/>
      <c r="H12" s="15"/>
    </row>
    <row r="13" spans="1:8" s="15" customFormat="1" ht="15" x14ac:dyDescent="0.15">
      <c r="A13" s="19" t="s">
        <v>4</v>
      </c>
      <c r="B13" s="20" t="s">
        <v>5</v>
      </c>
      <c r="C13" s="21">
        <f>SUM(C14:C24)</f>
        <v>11372054</v>
      </c>
      <c r="F13" s="1"/>
    </row>
    <row r="14" spans="1:8" s="15" customFormat="1" ht="15" x14ac:dyDescent="0.15">
      <c r="A14" s="22" t="s">
        <v>6</v>
      </c>
      <c r="B14" s="23" t="s">
        <v>7</v>
      </c>
      <c r="C14" s="24">
        <v>2846148</v>
      </c>
      <c r="D14" s="25"/>
      <c r="E14" s="25"/>
      <c r="G14" s="25"/>
      <c r="H14" s="25"/>
    </row>
    <row r="15" spans="1:8" s="25" customFormat="1" ht="15" x14ac:dyDescent="0.15">
      <c r="A15" s="22" t="s">
        <v>8</v>
      </c>
      <c r="B15" s="23" t="s">
        <v>9</v>
      </c>
      <c r="C15" s="24">
        <v>175413</v>
      </c>
      <c r="F15" s="15"/>
    </row>
    <row r="16" spans="1:8" s="25" customFormat="1" ht="15" x14ac:dyDescent="0.15">
      <c r="A16" s="22" t="s">
        <v>10</v>
      </c>
      <c r="B16" s="23" t="s">
        <v>11</v>
      </c>
      <c r="C16" s="24">
        <v>270148</v>
      </c>
      <c r="F16" s="15"/>
    </row>
    <row r="17" spans="1:8" s="25" customFormat="1" ht="14.25" x14ac:dyDescent="0.15">
      <c r="A17" s="22" t="s">
        <v>12</v>
      </c>
      <c r="B17" s="23" t="s">
        <v>13</v>
      </c>
      <c r="C17" s="24">
        <v>4040444</v>
      </c>
    </row>
    <row r="18" spans="1:8" s="25" customFormat="1" ht="15" x14ac:dyDescent="0.15">
      <c r="A18" s="22" t="s">
        <v>14</v>
      </c>
      <c r="B18" s="23" t="s">
        <v>15</v>
      </c>
      <c r="C18" s="24">
        <v>90429</v>
      </c>
      <c r="F18" s="15"/>
    </row>
    <row r="19" spans="1:8" s="25" customFormat="1" ht="15" x14ac:dyDescent="0.15">
      <c r="A19" s="22" t="s">
        <v>16</v>
      </c>
      <c r="B19" s="23" t="s">
        <v>17</v>
      </c>
      <c r="C19" s="24">
        <v>17861</v>
      </c>
      <c r="F19" s="15"/>
    </row>
    <row r="20" spans="1:8" s="25" customFormat="1" ht="28.5" x14ac:dyDescent="0.15">
      <c r="A20" s="22" t="s">
        <v>18</v>
      </c>
      <c r="B20" s="23" t="s">
        <v>19</v>
      </c>
      <c r="C20" s="24">
        <v>2781210</v>
      </c>
    </row>
    <row r="21" spans="1:8" s="25" customFormat="1" ht="14.25" x14ac:dyDescent="0.15">
      <c r="A21" s="22" t="s">
        <v>20</v>
      </c>
      <c r="B21" s="23" t="s">
        <v>21</v>
      </c>
      <c r="C21" s="24">
        <v>273517</v>
      </c>
    </row>
    <row r="22" spans="1:8" s="25" customFormat="1" ht="14.25" x14ac:dyDescent="0.15">
      <c r="A22" s="22" t="s">
        <v>22</v>
      </c>
      <c r="B22" s="23" t="s">
        <v>23</v>
      </c>
      <c r="C22" s="24">
        <v>3771</v>
      </c>
    </row>
    <row r="23" spans="1:8" s="25" customFormat="1" ht="14.25" x14ac:dyDescent="0.15">
      <c r="A23" s="22" t="s">
        <v>24</v>
      </c>
      <c r="B23" s="23" t="s">
        <v>25</v>
      </c>
      <c r="C23" s="24">
        <v>8745</v>
      </c>
    </row>
    <row r="24" spans="1:8" s="25" customFormat="1" ht="14.25" x14ac:dyDescent="0.15">
      <c r="A24" s="22" t="s">
        <v>26</v>
      </c>
      <c r="B24" s="23" t="s">
        <v>27</v>
      </c>
      <c r="C24" s="24">
        <v>864368</v>
      </c>
    </row>
    <row r="25" spans="1:8" s="25" customFormat="1" ht="15" x14ac:dyDescent="0.15">
      <c r="A25" s="16">
        <v>13</v>
      </c>
      <c r="B25" s="17" t="s">
        <v>452</v>
      </c>
      <c r="C25" s="18">
        <f>C26</f>
        <v>8532215</v>
      </c>
      <c r="D25" s="15"/>
      <c r="E25" s="15"/>
      <c r="G25" s="15"/>
      <c r="H25" s="15"/>
    </row>
    <row r="26" spans="1:8" s="15" customFormat="1" ht="15" x14ac:dyDescent="0.15">
      <c r="A26" s="19" t="s">
        <v>28</v>
      </c>
      <c r="B26" s="20" t="s">
        <v>29</v>
      </c>
      <c r="C26" s="21">
        <f>C27</f>
        <v>8532215</v>
      </c>
      <c r="F26" s="25"/>
    </row>
    <row r="27" spans="1:8" s="15" customFormat="1" ht="15" x14ac:dyDescent="0.15">
      <c r="A27" s="22" t="s">
        <v>30</v>
      </c>
      <c r="B27" s="23" t="s">
        <v>29</v>
      </c>
      <c r="C27" s="24">
        <v>8532215</v>
      </c>
      <c r="D27" s="25"/>
      <c r="E27" s="25"/>
      <c r="F27" s="25"/>
      <c r="G27" s="25"/>
      <c r="H27" s="25"/>
    </row>
    <row r="28" spans="1:8" s="25" customFormat="1" ht="15" x14ac:dyDescent="0.15">
      <c r="A28" s="16">
        <v>17</v>
      </c>
      <c r="B28" s="17" t="s">
        <v>517</v>
      </c>
      <c r="C28" s="18">
        <f>C29+C31</f>
        <v>232748</v>
      </c>
      <c r="D28" s="15"/>
      <c r="E28" s="15"/>
      <c r="G28" s="15"/>
      <c r="H28" s="15"/>
    </row>
    <row r="29" spans="1:8" s="15" customFormat="1" ht="15" x14ac:dyDescent="0.15">
      <c r="A29" s="47" t="s">
        <v>555</v>
      </c>
      <c r="B29" s="20" t="s">
        <v>390</v>
      </c>
      <c r="C29" s="21">
        <f>C30</f>
        <v>232748</v>
      </c>
      <c r="D29" s="29"/>
      <c r="E29" s="29"/>
      <c r="F29" s="25"/>
      <c r="G29" s="29"/>
      <c r="H29" s="29"/>
    </row>
    <row r="30" spans="1:8" s="29" customFormat="1" ht="14.25" x14ac:dyDescent="0.15">
      <c r="A30" s="49" t="s">
        <v>557</v>
      </c>
      <c r="B30" s="23" t="s">
        <v>5</v>
      </c>
      <c r="C30" s="24">
        <v>232748</v>
      </c>
      <c r="D30" s="25"/>
      <c r="E30" s="25"/>
      <c r="F30" s="25"/>
      <c r="G30" s="25"/>
      <c r="H30" s="25"/>
    </row>
    <row r="31" spans="1:8" s="25" customFormat="1" ht="15" x14ac:dyDescent="0.15">
      <c r="A31" s="47" t="s">
        <v>556</v>
      </c>
      <c r="B31" s="20" t="s">
        <v>392</v>
      </c>
      <c r="C31" s="48">
        <f>C32</f>
        <v>0</v>
      </c>
      <c r="D31" s="29"/>
      <c r="E31" s="29"/>
      <c r="F31" s="15"/>
      <c r="G31" s="29"/>
      <c r="H31" s="29"/>
    </row>
    <row r="32" spans="1:8" s="29" customFormat="1" ht="15" x14ac:dyDescent="0.15">
      <c r="A32" s="49" t="s">
        <v>558</v>
      </c>
      <c r="B32" s="23" t="s">
        <v>5</v>
      </c>
      <c r="C32" s="24">
        <v>0</v>
      </c>
      <c r="D32" s="25"/>
      <c r="E32" s="25"/>
      <c r="F32" s="15"/>
      <c r="G32" s="25"/>
      <c r="H32" s="25"/>
    </row>
    <row r="33" spans="1:8" s="25" customFormat="1" ht="15" x14ac:dyDescent="0.15">
      <c r="A33" s="16">
        <v>18</v>
      </c>
      <c r="B33" s="17" t="s">
        <v>453</v>
      </c>
      <c r="C33" s="18">
        <f>C34+C39</f>
        <v>4283138</v>
      </c>
      <c r="D33" s="15"/>
      <c r="E33" s="15"/>
      <c r="G33" s="15"/>
      <c r="H33" s="15"/>
    </row>
    <row r="34" spans="1:8" s="15" customFormat="1" ht="15" x14ac:dyDescent="0.15">
      <c r="A34" s="19" t="s">
        <v>31</v>
      </c>
      <c r="B34" s="20" t="s">
        <v>32</v>
      </c>
      <c r="C34" s="21">
        <v>3945218</v>
      </c>
    </row>
    <row r="35" spans="1:8" s="15" customFormat="1" ht="28.5" x14ac:dyDescent="0.15">
      <c r="A35" s="22" t="s">
        <v>33</v>
      </c>
      <c r="B35" s="23" t="s">
        <v>34</v>
      </c>
      <c r="C35" s="24">
        <v>1681195</v>
      </c>
      <c r="D35" s="25"/>
      <c r="E35" s="25"/>
      <c r="F35" s="29"/>
      <c r="G35" s="25"/>
      <c r="H35" s="25"/>
    </row>
    <row r="36" spans="1:8" s="25" customFormat="1" ht="28.5" x14ac:dyDescent="0.15">
      <c r="A36" s="22" t="s">
        <v>35</v>
      </c>
      <c r="B36" s="23" t="s">
        <v>36</v>
      </c>
      <c r="C36" s="24">
        <v>1681217</v>
      </c>
    </row>
    <row r="37" spans="1:8" s="25" customFormat="1" ht="28.5" x14ac:dyDescent="0.15">
      <c r="A37" s="22" t="s">
        <v>37</v>
      </c>
      <c r="B37" s="23" t="s">
        <v>38</v>
      </c>
      <c r="C37" s="24">
        <v>291403</v>
      </c>
      <c r="F37" s="29"/>
    </row>
    <row r="38" spans="1:8" s="25" customFormat="1" ht="28.5" x14ac:dyDescent="0.15">
      <c r="A38" s="22" t="s">
        <v>39</v>
      </c>
      <c r="B38" s="23" t="s">
        <v>40</v>
      </c>
      <c r="C38" s="24">
        <v>291403</v>
      </c>
    </row>
    <row r="39" spans="1:8" s="25" customFormat="1" ht="15" x14ac:dyDescent="0.15">
      <c r="A39" s="19" t="s">
        <v>41</v>
      </c>
      <c r="B39" s="20" t="s">
        <v>42</v>
      </c>
      <c r="C39" s="21">
        <v>337920</v>
      </c>
      <c r="D39" s="15"/>
      <c r="E39" s="15"/>
      <c r="F39" s="15"/>
      <c r="G39" s="15"/>
      <c r="H39" s="15"/>
    </row>
    <row r="40" spans="1:8" s="15" customFormat="1" ht="42.75" x14ac:dyDescent="0.15">
      <c r="A40" s="22" t="s">
        <v>43</v>
      </c>
      <c r="B40" s="23" t="s">
        <v>44</v>
      </c>
      <c r="C40" s="24">
        <v>116592</v>
      </c>
      <c r="D40" s="25"/>
      <c r="E40" s="25"/>
      <c r="G40" s="25"/>
      <c r="H40" s="25"/>
    </row>
    <row r="41" spans="1:8" s="25" customFormat="1" ht="71.25" x14ac:dyDescent="0.15">
      <c r="A41" s="22" t="s">
        <v>45</v>
      </c>
      <c r="B41" s="23" t="s">
        <v>46</v>
      </c>
      <c r="C41" s="24">
        <v>145991</v>
      </c>
    </row>
    <row r="42" spans="1:8" s="25" customFormat="1" ht="42.75" x14ac:dyDescent="0.15">
      <c r="A42" s="22" t="s">
        <v>47</v>
      </c>
      <c r="B42" s="23" t="s">
        <v>48</v>
      </c>
      <c r="C42" s="24">
        <v>50354</v>
      </c>
    </row>
    <row r="43" spans="1:8" s="25" customFormat="1" ht="28.5" x14ac:dyDescent="0.15">
      <c r="A43" s="22" t="s">
        <v>49</v>
      </c>
      <c r="B43" s="23" t="s">
        <v>50</v>
      </c>
      <c r="C43" s="24">
        <v>0</v>
      </c>
    </row>
    <row r="44" spans="1:8" s="25" customFormat="1" ht="14.25" x14ac:dyDescent="0.15">
      <c r="A44" s="22" t="s">
        <v>51</v>
      </c>
      <c r="B44" s="23" t="s">
        <v>52</v>
      </c>
      <c r="C44" s="24">
        <v>0</v>
      </c>
    </row>
    <row r="45" spans="1:8" s="25" customFormat="1" ht="15" x14ac:dyDescent="0.15">
      <c r="A45" s="22" t="s">
        <v>53</v>
      </c>
      <c r="B45" s="23" t="s">
        <v>54</v>
      </c>
      <c r="C45" s="24">
        <v>6346</v>
      </c>
      <c r="F45" s="15"/>
    </row>
    <row r="46" spans="1:8" s="25" customFormat="1" ht="14.25" x14ac:dyDescent="0.15">
      <c r="A46" s="22" t="s">
        <v>55</v>
      </c>
      <c r="B46" s="23" t="s">
        <v>56</v>
      </c>
      <c r="C46" s="24">
        <v>14789</v>
      </c>
    </row>
    <row r="47" spans="1:8" s="25" customFormat="1" ht="14.25" x14ac:dyDescent="0.15">
      <c r="A47" s="22" t="s">
        <v>454</v>
      </c>
      <c r="B47" s="23" t="s">
        <v>455</v>
      </c>
      <c r="C47" s="24">
        <v>0</v>
      </c>
    </row>
    <row r="48" spans="1:8" s="25" customFormat="1" ht="28.5" x14ac:dyDescent="0.15">
      <c r="A48" s="22" t="s">
        <v>456</v>
      </c>
      <c r="B48" s="23" t="s">
        <v>457</v>
      </c>
      <c r="C48" s="24">
        <v>3848</v>
      </c>
    </row>
    <row r="49" spans="1:8" s="25" customFormat="1" ht="30" x14ac:dyDescent="0.15">
      <c r="A49" s="16">
        <v>19</v>
      </c>
      <c r="B49" s="17" t="s">
        <v>525</v>
      </c>
      <c r="C49" s="18">
        <f>C50</f>
        <v>3920259</v>
      </c>
      <c r="D49" s="15"/>
      <c r="E49" s="15"/>
      <c r="G49" s="15"/>
      <c r="H49" s="15"/>
    </row>
    <row r="50" spans="1:8" s="15" customFormat="1" ht="15" x14ac:dyDescent="0.15">
      <c r="A50" s="47" t="s">
        <v>562</v>
      </c>
      <c r="B50" s="20" t="s">
        <v>391</v>
      </c>
      <c r="C50" s="21">
        <f>C51</f>
        <v>3920259</v>
      </c>
      <c r="D50" s="29"/>
      <c r="F50" s="25"/>
      <c r="G50" s="29"/>
      <c r="H50" s="29"/>
    </row>
    <row r="51" spans="1:8" s="29" customFormat="1" ht="15" x14ac:dyDescent="0.15">
      <c r="A51" s="49" t="s">
        <v>563</v>
      </c>
      <c r="B51" s="23" t="s">
        <v>5</v>
      </c>
      <c r="C51" s="24">
        <v>3920259</v>
      </c>
      <c r="D51" s="25"/>
      <c r="E51" s="15"/>
      <c r="F51" s="25"/>
      <c r="G51" s="25"/>
      <c r="H51" s="25"/>
    </row>
    <row r="52" spans="1:8" s="25" customFormat="1" ht="15" x14ac:dyDescent="0.15">
      <c r="A52" s="87">
        <v>3</v>
      </c>
      <c r="B52" s="88" t="s">
        <v>508</v>
      </c>
      <c r="C52" s="89">
        <f>C53</f>
        <v>0</v>
      </c>
      <c r="D52" s="15"/>
      <c r="E52" s="15"/>
      <c r="G52" s="15"/>
      <c r="H52" s="15"/>
    </row>
    <row r="53" spans="1:8" s="15" customFormat="1" ht="15" x14ac:dyDescent="0.15">
      <c r="A53" s="16">
        <v>31</v>
      </c>
      <c r="B53" s="17" t="s">
        <v>523</v>
      </c>
      <c r="C53" s="18">
        <f>C54</f>
        <v>0</v>
      </c>
      <c r="F53" s="25"/>
    </row>
    <row r="54" spans="1:8" s="15" customFormat="1" ht="15" x14ac:dyDescent="0.15">
      <c r="A54" s="78" t="s">
        <v>578</v>
      </c>
      <c r="B54" s="31" t="s">
        <v>579</v>
      </c>
      <c r="C54" s="32">
        <v>0</v>
      </c>
      <c r="D54" s="25"/>
      <c r="F54" s="25"/>
      <c r="G54" s="25"/>
      <c r="H54" s="25"/>
    </row>
    <row r="55" spans="1:8" s="25" customFormat="1" ht="15" x14ac:dyDescent="0.15">
      <c r="A55" s="87">
        <v>4</v>
      </c>
      <c r="B55" s="88" t="s">
        <v>445</v>
      </c>
      <c r="C55" s="89">
        <f>C56+C59+C92</f>
        <v>22385224</v>
      </c>
      <c r="D55" s="15"/>
      <c r="E55" s="15"/>
      <c r="F55" s="15"/>
      <c r="G55" s="15"/>
      <c r="H55" s="15"/>
    </row>
    <row r="56" spans="1:8" s="15" customFormat="1" ht="30" x14ac:dyDescent="0.15">
      <c r="A56" s="16">
        <v>41</v>
      </c>
      <c r="B56" s="17" t="s">
        <v>458</v>
      </c>
      <c r="C56" s="18">
        <v>1819640</v>
      </c>
      <c r="F56" s="29"/>
    </row>
    <row r="57" spans="1:8" s="15" customFormat="1" ht="15" x14ac:dyDescent="0.15">
      <c r="A57" s="19" t="s">
        <v>57</v>
      </c>
      <c r="B57" s="20" t="s">
        <v>58</v>
      </c>
      <c r="C57" s="21">
        <v>1819640</v>
      </c>
      <c r="F57" s="25"/>
    </row>
    <row r="58" spans="1:8" s="15" customFormat="1" ht="15" x14ac:dyDescent="0.15">
      <c r="A58" s="22" t="s">
        <v>59</v>
      </c>
      <c r="B58" s="23" t="s">
        <v>60</v>
      </c>
      <c r="C58" s="24">
        <v>1819640</v>
      </c>
      <c r="D58" s="25"/>
      <c r="E58" s="25"/>
      <c r="G58" s="25"/>
      <c r="H58" s="25"/>
    </row>
    <row r="59" spans="1:8" s="25" customFormat="1" ht="15" x14ac:dyDescent="0.15">
      <c r="A59" s="16">
        <v>43</v>
      </c>
      <c r="B59" s="17" t="s">
        <v>459</v>
      </c>
      <c r="C59" s="18">
        <v>6438832</v>
      </c>
      <c r="D59" s="15"/>
      <c r="E59" s="15"/>
      <c r="F59" s="15"/>
      <c r="G59" s="15"/>
      <c r="H59" s="15"/>
    </row>
    <row r="60" spans="1:8" s="15" customFormat="1" ht="15" x14ac:dyDescent="0.15">
      <c r="A60" s="19" t="s">
        <v>61</v>
      </c>
      <c r="B60" s="20" t="s">
        <v>62</v>
      </c>
      <c r="C60" s="21">
        <v>860690</v>
      </c>
      <c r="F60" s="25"/>
    </row>
    <row r="61" spans="1:8" s="15" customFormat="1" ht="28.5" x14ac:dyDescent="0.15">
      <c r="A61" s="22" t="s">
        <v>63</v>
      </c>
      <c r="B61" s="23" t="s">
        <v>64</v>
      </c>
      <c r="C61" s="24">
        <v>860690</v>
      </c>
      <c r="D61" s="25"/>
      <c r="E61" s="25"/>
      <c r="G61" s="25"/>
      <c r="H61" s="25"/>
    </row>
    <row r="62" spans="1:8" s="25" customFormat="1" ht="15" x14ac:dyDescent="0.15">
      <c r="A62" s="19" t="s">
        <v>65</v>
      </c>
      <c r="B62" s="20" t="s">
        <v>66</v>
      </c>
      <c r="C62" s="21">
        <v>592621</v>
      </c>
      <c r="D62" s="15"/>
      <c r="E62" s="15"/>
      <c r="F62" s="15"/>
      <c r="G62" s="15"/>
      <c r="H62" s="15"/>
    </row>
    <row r="63" spans="1:8" s="15" customFormat="1" ht="15" x14ac:dyDescent="0.15">
      <c r="A63" s="22" t="s">
        <v>67</v>
      </c>
      <c r="B63" s="23" t="s">
        <v>68</v>
      </c>
      <c r="C63" s="24">
        <v>70313</v>
      </c>
      <c r="D63" s="25"/>
      <c r="E63" s="25"/>
      <c r="G63" s="25"/>
      <c r="H63" s="25"/>
    </row>
    <row r="64" spans="1:8" s="25" customFormat="1" ht="14.25" x14ac:dyDescent="0.15">
      <c r="A64" s="22" t="s">
        <v>69</v>
      </c>
      <c r="B64" s="23" t="s">
        <v>70</v>
      </c>
      <c r="C64" s="24">
        <v>4602</v>
      </c>
    </row>
    <row r="65" spans="1:8" s="25" customFormat="1" ht="15" x14ac:dyDescent="0.15">
      <c r="A65" s="22" t="s">
        <v>71</v>
      </c>
      <c r="B65" s="23" t="s">
        <v>72</v>
      </c>
      <c r="C65" s="24">
        <v>35246</v>
      </c>
      <c r="F65" s="15"/>
    </row>
    <row r="66" spans="1:8" s="25" customFormat="1" ht="15" x14ac:dyDescent="0.15">
      <c r="A66" s="22" t="s">
        <v>73</v>
      </c>
      <c r="B66" s="23" t="s">
        <v>74</v>
      </c>
      <c r="C66" s="24">
        <v>416977</v>
      </c>
      <c r="F66" s="15"/>
    </row>
    <row r="67" spans="1:8" s="25" customFormat="1" ht="14.25" x14ac:dyDescent="0.15">
      <c r="A67" s="22" t="s">
        <v>75</v>
      </c>
      <c r="B67" s="23" t="s">
        <v>76</v>
      </c>
      <c r="C67" s="24">
        <v>7990</v>
      </c>
    </row>
    <row r="68" spans="1:8" s="25" customFormat="1" ht="15" x14ac:dyDescent="0.15">
      <c r="A68" s="22" t="s">
        <v>77</v>
      </c>
      <c r="B68" s="23" t="s">
        <v>78</v>
      </c>
      <c r="C68" s="24">
        <v>44522</v>
      </c>
      <c r="F68" s="15"/>
    </row>
    <row r="69" spans="1:8" s="25" customFormat="1" ht="28.5" x14ac:dyDescent="0.15">
      <c r="A69" s="22" t="s">
        <v>79</v>
      </c>
      <c r="B69" s="23" t="s">
        <v>80</v>
      </c>
      <c r="C69" s="24">
        <v>12971</v>
      </c>
    </row>
    <row r="70" spans="1:8" s="25" customFormat="1" ht="28.5" x14ac:dyDescent="0.15">
      <c r="A70" s="22" t="s">
        <v>460</v>
      </c>
      <c r="B70" s="23" t="s">
        <v>461</v>
      </c>
      <c r="C70" s="24">
        <v>0</v>
      </c>
    </row>
    <row r="71" spans="1:8" s="25" customFormat="1" ht="30" hidden="1" x14ac:dyDescent="0.15">
      <c r="A71" s="19" t="s">
        <v>81</v>
      </c>
      <c r="B71" s="20" t="s">
        <v>82</v>
      </c>
      <c r="C71" s="21">
        <v>2762373</v>
      </c>
      <c r="D71" s="15"/>
      <c r="E71" s="15"/>
      <c r="G71" s="15"/>
      <c r="H71" s="15"/>
    </row>
    <row r="72" spans="1:8" s="15" customFormat="1" ht="28.5" x14ac:dyDescent="0.15">
      <c r="A72" s="22" t="s">
        <v>83</v>
      </c>
      <c r="B72" s="23" t="s">
        <v>84</v>
      </c>
      <c r="C72" s="24">
        <v>1786798</v>
      </c>
      <c r="D72" s="25"/>
      <c r="E72" s="25"/>
      <c r="F72" s="25"/>
      <c r="G72" s="25"/>
      <c r="H72" s="25"/>
    </row>
    <row r="73" spans="1:8" s="25" customFormat="1" ht="57" x14ac:dyDescent="0.15">
      <c r="A73" s="22" t="s">
        <v>85</v>
      </c>
      <c r="B73" s="23" t="s">
        <v>86</v>
      </c>
      <c r="C73" s="24">
        <v>975575</v>
      </c>
    </row>
    <row r="74" spans="1:8" s="25" customFormat="1" ht="28.5" x14ac:dyDescent="0.15">
      <c r="A74" s="22" t="s">
        <v>462</v>
      </c>
      <c r="B74" s="23" t="s">
        <v>463</v>
      </c>
      <c r="C74" s="24">
        <v>0</v>
      </c>
    </row>
    <row r="75" spans="1:8" s="25" customFormat="1" ht="28.5" hidden="1" x14ac:dyDescent="0.15">
      <c r="A75" s="22" t="s">
        <v>87</v>
      </c>
      <c r="B75" s="23" t="s">
        <v>88</v>
      </c>
      <c r="C75" s="24">
        <v>0</v>
      </c>
    </row>
    <row r="76" spans="1:8" s="25" customFormat="1" ht="15" hidden="1" x14ac:dyDescent="0.15">
      <c r="A76" s="19" t="s">
        <v>89</v>
      </c>
      <c r="B76" s="20" t="s">
        <v>90</v>
      </c>
      <c r="C76" s="21">
        <v>309979</v>
      </c>
      <c r="D76" s="15"/>
      <c r="E76" s="15"/>
      <c r="G76" s="15"/>
      <c r="H76" s="15"/>
    </row>
    <row r="77" spans="1:8" s="15" customFormat="1" ht="15" x14ac:dyDescent="0.15">
      <c r="A77" s="22" t="s">
        <v>91</v>
      </c>
      <c r="B77" s="23" t="s">
        <v>92</v>
      </c>
      <c r="C77" s="24">
        <v>66304</v>
      </c>
      <c r="D77" s="25"/>
      <c r="E77" s="25"/>
      <c r="G77" s="25"/>
      <c r="H77" s="25"/>
    </row>
    <row r="78" spans="1:8" s="25" customFormat="1" ht="14.25" x14ac:dyDescent="0.15">
      <c r="A78" s="22" t="s">
        <v>93</v>
      </c>
      <c r="B78" s="23" t="s">
        <v>94</v>
      </c>
      <c r="C78" s="24">
        <v>191314</v>
      </c>
    </row>
    <row r="79" spans="1:8" s="25" customFormat="1" ht="14.25" x14ac:dyDescent="0.15">
      <c r="A79" s="22" t="s">
        <v>95</v>
      </c>
      <c r="B79" s="23" t="s">
        <v>96</v>
      </c>
      <c r="C79" s="24">
        <v>52361</v>
      </c>
    </row>
    <row r="80" spans="1:8" s="25" customFormat="1" ht="15" x14ac:dyDescent="0.15">
      <c r="A80" s="19" t="s">
        <v>97</v>
      </c>
      <c r="B80" s="20" t="s">
        <v>98</v>
      </c>
      <c r="C80" s="21">
        <v>1913169</v>
      </c>
      <c r="D80" s="15"/>
      <c r="E80" s="15"/>
      <c r="G80" s="15"/>
      <c r="H80" s="15"/>
    </row>
    <row r="81" spans="1:8" s="15" customFormat="1" ht="15" x14ac:dyDescent="0.15">
      <c r="A81" s="22" t="s">
        <v>99</v>
      </c>
      <c r="B81" s="23" t="s">
        <v>100</v>
      </c>
      <c r="C81" s="24">
        <v>99011</v>
      </c>
      <c r="D81" s="25"/>
      <c r="E81" s="25"/>
      <c r="F81" s="25"/>
      <c r="G81" s="25"/>
      <c r="H81" s="25"/>
    </row>
    <row r="82" spans="1:8" s="25" customFormat="1" ht="15" x14ac:dyDescent="0.15">
      <c r="A82" s="22" t="s">
        <v>101</v>
      </c>
      <c r="B82" s="23" t="s">
        <v>102</v>
      </c>
      <c r="C82" s="24">
        <v>257332</v>
      </c>
      <c r="F82" s="15"/>
    </row>
    <row r="83" spans="1:8" s="25" customFormat="1" ht="14.25" x14ac:dyDescent="0.15">
      <c r="A83" s="22" t="s">
        <v>103</v>
      </c>
      <c r="B83" s="23" t="s">
        <v>104</v>
      </c>
      <c r="C83" s="24">
        <v>0</v>
      </c>
    </row>
    <row r="84" spans="1:8" s="25" customFormat="1" ht="14.25" hidden="1" x14ac:dyDescent="0.15">
      <c r="A84" s="22" t="s">
        <v>105</v>
      </c>
      <c r="B84" s="23" t="s">
        <v>106</v>
      </c>
      <c r="C84" s="24">
        <v>0</v>
      </c>
    </row>
    <row r="85" spans="1:8" s="25" customFormat="1" ht="28.5" hidden="1" x14ac:dyDescent="0.15">
      <c r="A85" s="22" t="s">
        <v>107</v>
      </c>
      <c r="B85" s="23" t="s">
        <v>108</v>
      </c>
      <c r="C85" s="24">
        <v>595199</v>
      </c>
    </row>
    <row r="86" spans="1:8" s="25" customFormat="1" ht="28.5" x14ac:dyDescent="0.15">
      <c r="A86" s="22" t="s">
        <v>109</v>
      </c>
      <c r="B86" s="23" t="s">
        <v>110</v>
      </c>
      <c r="C86" s="24">
        <v>0</v>
      </c>
      <c r="F86" s="15"/>
    </row>
    <row r="87" spans="1:8" s="25" customFormat="1" ht="28.5" hidden="1" x14ac:dyDescent="0.15">
      <c r="A87" s="22" t="s">
        <v>111</v>
      </c>
      <c r="B87" s="23" t="s">
        <v>112</v>
      </c>
      <c r="C87" s="24">
        <v>950600</v>
      </c>
    </row>
    <row r="88" spans="1:8" s="25" customFormat="1" ht="14.25" x14ac:dyDescent="0.15">
      <c r="A88" s="22" t="s">
        <v>113</v>
      </c>
      <c r="B88" s="23" t="s">
        <v>114</v>
      </c>
      <c r="C88" s="24">
        <v>8326</v>
      </c>
    </row>
    <row r="89" spans="1:8" s="25" customFormat="1" ht="14.25" x14ac:dyDescent="0.15">
      <c r="A89" s="22" t="s">
        <v>115</v>
      </c>
      <c r="B89" s="23" t="s">
        <v>116</v>
      </c>
      <c r="C89" s="24">
        <v>0</v>
      </c>
    </row>
    <row r="90" spans="1:8" s="25" customFormat="1" ht="28.5" hidden="1" x14ac:dyDescent="0.15">
      <c r="A90" s="22" t="s">
        <v>117</v>
      </c>
      <c r="B90" s="23" t="s">
        <v>118</v>
      </c>
      <c r="C90" s="24">
        <v>2701</v>
      </c>
    </row>
    <row r="91" spans="1:8" s="25" customFormat="1" ht="28.5" x14ac:dyDescent="0.15">
      <c r="A91" s="22" t="s">
        <v>119</v>
      </c>
      <c r="B91" s="23" t="s">
        <v>120</v>
      </c>
      <c r="C91" s="24">
        <v>0</v>
      </c>
    </row>
    <row r="92" spans="1:8" s="25" customFormat="1" ht="15" hidden="1" x14ac:dyDescent="0.15">
      <c r="A92" s="16">
        <v>44</v>
      </c>
      <c r="B92" s="17" t="s">
        <v>464</v>
      </c>
      <c r="C92" s="18">
        <f>C93+C112+C115+C120+C145+C147+C152+C175+C183+C185+C196+C199</f>
        <v>14126752</v>
      </c>
      <c r="D92" s="15"/>
      <c r="E92" s="15"/>
      <c r="G92" s="15"/>
      <c r="H92" s="15"/>
    </row>
    <row r="93" spans="1:8" s="15" customFormat="1" ht="45" x14ac:dyDescent="0.15">
      <c r="A93" s="19" t="s">
        <v>121</v>
      </c>
      <c r="B93" s="20" t="s">
        <v>122</v>
      </c>
      <c r="C93" s="21">
        <v>1485189</v>
      </c>
      <c r="F93" s="25"/>
    </row>
    <row r="94" spans="1:8" s="15" customFormat="1" ht="15" x14ac:dyDescent="0.15">
      <c r="A94" s="22" t="s">
        <v>123</v>
      </c>
      <c r="B94" s="23" t="s">
        <v>124</v>
      </c>
      <c r="C94" s="24">
        <v>18340</v>
      </c>
      <c r="D94" s="25"/>
      <c r="E94" s="25"/>
      <c r="F94" s="25"/>
      <c r="G94" s="25"/>
      <c r="H94" s="25"/>
    </row>
    <row r="95" spans="1:8" s="25" customFormat="1" ht="14.25" x14ac:dyDescent="0.15">
      <c r="A95" s="22" t="s">
        <v>125</v>
      </c>
      <c r="B95" s="23" t="s">
        <v>126</v>
      </c>
      <c r="C95" s="24">
        <v>625092</v>
      </c>
    </row>
    <row r="96" spans="1:8" s="25" customFormat="1" ht="14.25" x14ac:dyDescent="0.15">
      <c r="A96" s="22" t="s">
        <v>465</v>
      </c>
      <c r="B96" s="23" t="s">
        <v>466</v>
      </c>
      <c r="C96" s="24">
        <v>28058</v>
      </c>
    </row>
    <row r="97" spans="1:8" s="25" customFormat="1" ht="14.25" x14ac:dyDescent="0.15">
      <c r="A97" s="22" t="s">
        <v>127</v>
      </c>
      <c r="B97" s="23" t="s">
        <v>128</v>
      </c>
      <c r="C97" s="24">
        <v>0</v>
      </c>
    </row>
    <row r="98" spans="1:8" s="25" customFormat="1" ht="15" hidden="1" x14ac:dyDescent="0.15">
      <c r="A98" s="22" t="s">
        <v>129</v>
      </c>
      <c r="B98" s="23" t="s">
        <v>130</v>
      </c>
      <c r="C98" s="24">
        <v>114359</v>
      </c>
      <c r="F98" s="15"/>
    </row>
    <row r="99" spans="1:8" s="25" customFormat="1" ht="28.5" x14ac:dyDescent="0.15">
      <c r="A99" s="22" t="s">
        <v>131</v>
      </c>
      <c r="B99" s="23" t="s">
        <v>132</v>
      </c>
      <c r="C99" s="24">
        <v>315663</v>
      </c>
      <c r="F99" s="15"/>
    </row>
    <row r="100" spans="1:8" s="25" customFormat="1" ht="14.25" x14ac:dyDescent="0.15">
      <c r="A100" s="22" t="s">
        <v>133</v>
      </c>
      <c r="B100" s="23" t="s">
        <v>134</v>
      </c>
      <c r="C100" s="24">
        <v>95760</v>
      </c>
    </row>
    <row r="101" spans="1:8" s="25" customFormat="1" ht="14.25" x14ac:dyDescent="0.15">
      <c r="A101" s="22" t="s">
        <v>135</v>
      </c>
      <c r="B101" s="23" t="s">
        <v>136</v>
      </c>
      <c r="C101" s="24">
        <v>87779</v>
      </c>
    </row>
    <row r="102" spans="1:8" s="25" customFormat="1" ht="14.25" x14ac:dyDescent="0.15">
      <c r="A102" s="22" t="s">
        <v>137</v>
      </c>
      <c r="B102" s="23" t="s">
        <v>138</v>
      </c>
      <c r="C102" s="24">
        <v>3109</v>
      </c>
    </row>
    <row r="103" spans="1:8" s="25" customFormat="1" ht="28.5" x14ac:dyDescent="0.15">
      <c r="A103" s="22" t="s">
        <v>139</v>
      </c>
      <c r="B103" s="23" t="s">
        <v>140</v>
      </c>
      <c r="C103" s="24">
        <v>10521</v>
      </c>
    </row>
    <row r="104" spans="1:8" s="25" customFormat="1" ht="28.5" x14ac:dyDescent="0.15">
      <c r="A104" s="22" t="s">
        <v>141</v>
      </c>
      <c r="B104" s="23" t="s">
        <v>142</v>
      </c>
      <c r="C104" s="24">
        <v>3640</v>
      </c>
    </row>
    <row r="105" spans="1:8" s="25" customFormat="1" ht="14.25" x14ac:dyDescent="0.15">
      <c r="A105" s="22" t="s">
        <v>143</v>
      </c>
      <c r="B105" s="23" t="s">
        <v>144</v>
      </c>
      <c r="C105" s="24">
        <v>0</v>
      </c>
    </row>
    <row r="106" spans="1:8" s="25" customFormat="1" ht="14.25" x14ac:dyDescent="0.15">
      <c r="A106" s="22" t="s">
        <v>145</v>
      </c>
      <c r="B106" s="23" t="s">
        <v>146</v>
      </c>
      <c r="C106" s="24">
        <v>22581</v>
      </c>
    </row>
    <row r="107" spans="1:8" s="25" customFormat="1" ht="14.25" x14ac:dyDescent="0.15">
      <c r="A107" s="22" t="s">
        <v>147</v>
      </c>
      <c r="B107" s="23" t="s">
        <v>148</v>
      </c>
      <c r="C107" s="24">
        <v>29177</v>
      </c>
    </row>
    <row r="108" spans="1:8" s="25" customFormat="1" ht="14.25" x14ac:dyDescent="0.15">
      <c r="A108" s="22" t="s">
        <v>149</v>
      </c>
      <c r="B108" s="23" t="s">
        <v>150</v>
      </c>
      <c r="C108" s="24">
        <v>70832</v>
      </c>
    </row>
    <row r="109" spans="1:8" s="25" customFormat="1" ht="28.5" x14ac:dyDescent="0.15">
      <c r="A109" s="22" t="s">
        <v>151</v>
      </c>
      <c r="B109" s="23" t="s">
        <v>152</v>
      </c>
      <c r="C109" s="24">
        <v>14104</v>
      </c>
    </row>
    <row r="110" spans="1:8" s="25" customFormat="1" ht="14.25" x14ac:dyDescent="0.15">
      <c r="A110" s="22" t="s">
        <v>467</v>
      </c>
      <c r="B110" s="23" t="s">
        <v>468</v>
      </c>
      <c r="C110" s="24">
        <v>1343</v>
      </c>
    </row>
    <row r="111" spans="1:8" s="25" customFormat="1" ht="28.5" x14ac:dyDescent="0.15">
      <c r="A111" s="22" t="s">
        <v>469</v>
      </c>
      <c r="B111" s="23" t="s">
        <v>470</v>
      </c>
      <c r="C111" s="24">
        <v>44831</v>
      </c>
    </row>
    <row r="112" spans="1:8" s="25" customFormat="1" ht="30" x14ac:dyDescent="0.15">
      <c r="A112" s="19" t="s">
        <v>153</v>
      </c>
      <c r="B112" s="20" t="s">
        <v>154</v>
      </c>
      <c r="C112" s="21">
        <v>36274</v>
      </c>
      <c r="D112" s="15"/>
      <c r="E112" s="15"/>
      <c r="G112" s="15"/>
      <c r="H112" s="15"/>
    </row>
    <row r="113" spans="1:8" s="15" customFormat="1" ht="15" x14ac:dyDescent="0.15">
      <c r="A113" s="22" t="s">
        <v>155</v>
      </c>
      <c r="B113" s="23" t="s">
        <v>156</v>
      </c>
      <c r="C113" s="24">
        <v>36274</v>
      </c>
      <c r="D113" s="25"/>
      <c r="E113" s="25"/>
      <c r="F113" s="25"/>
      <c r="G113" s="25"/>
      <c r="H113" s="25"/>
    </row>
    <row r="114" spans="1:8" s="25" customFormat="1" ht="14.25" x14ac:dyDescent="0.15">
      <c r="A114" s="22" t="s">
        <v>471</v>
      </c>
      <c r="B114" s="23" t="s">
        <v>472</v>
      </c>
      <c r="C114" s="24">
        <v>0</v>
      </c>
    </row>
    <row r="115" spans="1:8" s="25" customFormat="1" ht="15" hidden="1" x14ac:dyDescent="0.15">
      <c r="A115" s="19" t="s">
        <v>157</v>
      </c>
      <c r="B115" s="20" t="s">
        <v>158</v>
      </c>
      <c r="C115" s="21">
        <v>36790</v>
      </c>
      <c r="D115" s="15"/>
      <c r="E115" s="15"/>
      <c r="G115" s="15"/>
      <c r="H115" s="15"/>
    </row>
    <row r="116" spans="1:8" s="15" customFormat="1" ht="28.5" x14ac:dyDescent="0.15">
      <c r="A116" s="22" t="s">
        <v>159</v>
      </c>
      <c r="B116" s="23" t="s">
        <v>160</v>
      </c>
      <c r="C116" s="24">
        <v>18024</v>
      </c>
      <c r="D116" s="25"/>
      <c r="E116" s="25"/>
      <c r="F116" s="25"/>
      <c r="G116" s="25"/>
      <c r="H116" s="25"/>
    </row>
    <row r="117" spans="1:8" s="25" customFormat="1" ht="14.25" x14ac:dyDescent="0.15">
      <c r="A117" s="22" t="s">
        <v>161</v>
      </c>
      <c r="B117" s="23" t="s">
        <v>162</v>
      </c>
      <c r="C117" s="24">
        <v>0</v>
      </c>
    </row>
    <row r="118" spans="1:8" s="25" customFormat="1" ht="15" hidden="1" x14ac:dyDescent="0.15">
      <c r="A118" s="22" t="s">
        <v>163</v>
      </c>
      <c r="B118" s="23" t="s">
        <v>164</v>
      </c>
      <c r="C118" s="24">
        <v>14745</v>
      </c>
      <c r="F118" s="15"/>
    </row>
    <row r="119" spans="1:8" s="25" customFormat="1" ht="14.25" x14ac:dyDescent="0.15">
      <c r="A119" s="22" t="s">
        <v>165</v>
      </c>
      <c r="B119" s="23" t="s">
        <v>166</v>
      </c>
      <c r="C119" s="24">
        <v>4021</v>
      </c>
    </row>
    <row r="120" spans="1:8" s="25" customFormat="1" ht="15" x14ac:dyDescent="0.15">
      <c r="A120" s="19" t="s">
        <v>167</v>
      </c>
      <c r="B120" s="20" t="s">
        <v>168</v>
      </c>
      <c r="C120" s="21">
        <v>11346</v>
      </c>
      <c r="D120" s="15"/>
      <c r="E120" s="15"/>
      <c r="G120" s="15"/>
      <c r="H120" s="15"/>
    </row>
    <row r="121" spans="1:8" s="15" customFormat="1" ht="15" x14ac:dyDescent="0.15">
      <c r="A121" s="22" t="s">
        <v>169</v>
      </c>
      <c r="B121" s="23" t="s">
        <v>170</v>
      </c>
      <c r="C121" s="24">
        <v>0</v>
      </c>
      <c r="D121" s="25"/>
      <c r="E121" s="25"/>
      <c r="G121" s="25"/>
      <c r="H121" s="25"/>
    </row>
    <row r="122" spans="1:8" s="25" customFormat="1" ht="14.25" hidden="1" x14ac:dyDescent="0.15">
      <c r="A122" s="22" t="s">
        <v>171</v>
      </c>
      <c r="B122" s="23" t="s">
        <v>172</v>
      </c>
      <c r="C122" s="24">
        <v>0</v>
      </c>
    </row>
    <row r="123" spans="1:8" s="25" customFormat="1" ht="14.25" hidden="1" x14ac:dyDescent="0.15">
      <c r="A123" s="22" t="s">
        <v>173</v>
      </c>
      <c r="B123" s="23" t="s">
        <v>174</v>
      </c>
      <c r="C123" s="24">
        <v>0</v>
      </c>
    </row>
    <row r="124" spans="1:8" s="25" customFormat="1" ht="14.25" hidden="1" x14ac:dyDescent="0.15">
      <c r="A124" s="22" t="s">
        <v>175</v>
      </c>
      <c r="B124" s="23" t="s">
        <v>176</v>
      </c>
      <c r="C124" s="24">
        <v>0</v>
      </c>
    </row>
    <row r="125" spans="1:8" s="25" customFormat="1" ht="14.25" hidden="1" x14ac:dyDescent="0.15">
      <c r="A125" s="22" t="s">
        <v>177</v>
      </c>
      <c r="B125" s="23" t="s">
        <v>178</v>
      </c>
      <c r="C125" s="24">
        <v>0</v>
      </c>
    </row>
    <row r="126" spans="1:8" s="25" customFormat="1" ht="15" hidden="1" x14ac:dyDescent="0.15">
      <c r="A126" s="22" t="s">
        <v>179</v>
      </c>
      <c r="B126" s="23" t="s">
        <v>180</v>
      </c>
      <c r="C126" s="24">
        <v>0</v>
      </c>
      <c r="F126" s="15"/>
    </row>
    <row r="127" spans="1:8" s="25" customFormat="1" ht="14.25" hidden="1" x14ac:dyDescent="0.15">
      <c r="A127" s="22" t="s">
        <v>181</v>
      </c>
      <c r="B127" s="23" t="s">
        <v>182</v>
      </c>
      <c r="C127" s="24">
        <v>0</v>
      </c>
    </row>
    <row r="128" spans="1:8" s="25" customFormat="1" ht="14.25" hidden="1" x14ac:dyDescent="0.15">
      <c r="A128" s="22" t="s">
        <v>183</v>
      </c>
      <c r="B128" s="23" t="s">
        <v>184</v>
      </c>
      <c r="C128" s="24">
        <v>0</v>
      </c>
    </row>
    <row r="129" spans="1:3" s="25" customFormat="1" ht="14.25" hidden="1" x14ac:dyDescent="0.15">
      <c r="A129" s="22" t="s">
        <v>185</v>
      </c>
      <c r="B129" s="23" t="s">
        <v>186</v>
      </c>
      <c r="C129" s="24">
        <v>0</v>
      </c>
    </row>
    <row r="130" spans="1:3" s="25" customFormat="1" ht="14.25" hidden="1" x14ac:dyDescent="0.15">
      <c r="A130" s="22" t="s">
        <v>187</v>
      </c>
      <c r="B130" s="23" t="s">
        <v>188</v>
      </c>
      <c r="C130" s="24">
        <v>0</v>
      </c>
    </row>
    <row r="131" spans="1:3" s="25" customFormat="1" ht="14.25" hidden="1" x14ac:dyDescent="0.15">
      <c r="A131" s="22" t="s">
        <v>189</v>
      </c>
      <c r="B131" s="23" t="s">
        <v>190</v>
      </c>
      <c r="C131" s="24">
        <v>0</v>
      </c>
    </row>
    <row r="132" spans="1:3" s="25" customFormat="1" ht="14.25" hidden="1" x14ac:dyDescent="0.15">
      <c r="A132" s="22" t="s">
        <v>191</v>
      </c>
      <c r="B132" s="23" t="s">
        <v>192</v>
      </c>
      <c r="C132" s="24">
        <v>0</v>
      </c>
    </row>
    <row r="133" spans="1:3" s="25" customFormat="1" ht="14.25" hidden="1" x14ac:dyDescent="0.15">
      <c r="A133" s="22" t="s">
        <v>193</v>
      </c>
      <c r="B133" s="23" t="s">
        <v>194</v>
      </c>
      <c r="C133" s="24">
        <v>0</v>
      </c>
    </row>
    <row r="134" spans="1:3" s="25" customFormat="1" ht="14.25" hidden="1" x14ac:dyDescent="0.15">
      <c r="A134" s="22" t="s">
        <v>195</v>
      </c>
      <c r="B134" s="23" t="s">
        <v>196</v>
      </c>
      <c r="C134" s="24">
        <v>0</v>
      </c>
    </row>
    <row r="135" spans="1:3" s="25" customFormat="1" ht="28.5" hidden="1" x14ac:dyDescent="0.15">
      <c r="A135" s="22" t="s">
        <v>197</v>
      </c>
      <c r="B135" s="23" t="s">
        <v>198</v>
      </c>
      <c r="C135" s="24">
        <v>0</v>
      </c>
    </row>
    <row r="136" spans="1:3" s="25" customFormat="1" ht="14.25" hidden="1" x14ac:dyDescent="0.15">
      <c r="A136" s="22" t="s">
        <v>199</v>
      </c>
      <c r="B136" s="23" t="s">
        <v>200</v>
      </c>
      <c r="C136" s="24">
        <v>0</v>
      </c>
    </row>
    <row r="137" spans="1:3" s="25" customFormat="1" ht="14.25" hidden="1" x14ac:dyDescent="0.15">
      <c r="A137" s="22" t="s">
        <v>201</v>
      </c>
      <c r="B137" s="23" t="s">
        <v>202</v>
      </c>
      <c r="C137" s="24">
        <v>0</v>
      </c>
    </row>
    <row r="138" spans="1:3" s="25" customFormat="1" ht="14.25" hidden="1" x14ac:dyDescent="0.15">
      <c r="A138" s="22" t="s">
        <v>203</v>
      </c>
      <c r="B138" s="23" t="s">
        <v>204</v>
      </c>
      <c r="C138" s="24">
        <v>0</v>
      </c>
    </row>
    <row r="139" spans="1:3" s="25" customFormat="1" ht="14.25" hidden="1" x14ac:dyDescent="0.15">
      <c r="A139" s="22" t="s">
        <v>205</v>
      </c>
      <c r="B139" s="23" t="s">
        <v>206</v>
      </c>
      <c r="C139" s="24">
        <v>0</v>
      </c>
    </row>
    <row r="140" spans="1:3" s="25" customFormat="1" ht="14.25" hidden="1" x14ac:dyDescent="0.15">
      <c r="A140" s="22" t="s">
        <v>207</v>
      </c>
      <c r="B140" s="23" t="s">
        <v>208</v>
      </c>
      <c r="C140" s="24">
        <v>0</v>
      </c>
    </row>
    <row r="141" spans="1:3" s="25" customFormat="1" ht="14.25" hidden="1" x14ac:dyDescent="0.15">
      <c r="A141" s="22" t="s">
        <v>209</v>
      </c>
      <c r="B141" s="23" t="s">
        <v>210</v>
      </c>
      <c r="C141" s="24">
        <v>0</v>
      </c>
    </row>
    <row r="142" spans="1:3" s="25" customFormat="1" ht="14.25" hidden="1" x14ac:dyDescent="0.15">
      <c r="A142" s="22" t="s">
        <v>211</v>
      </c>
      <c r="B142" s="23" t="s">
        <v>212</v>
      </c>
      <c r="C142" s="24">
        <v>0</v>
      </c>
    </row>
    <row r="143" spans="1:3" s="25" customFormat="1" ht="14.25" hidden="1" x14ac:dyDescent="0.15">
      <c r="A143" s="22" t="s">
        <v>213</v>
      </c>
      <c r="B143" s="23" t="s">
        <v>214</v>
      </c>
      <c r="C143" s="24">
        <v>0</v>
      </c>
    </row>
    <row r="144" spans="1:3" s="25" customFormat="1" ht="14.25" hidden="1" x14ac:dyDescent="0.15">
      <c r="A144" s="22" t="s">
        <v>473</v>
      </c>
      <c r="B144" s="23" t="s">
        <v>474</v>
      </c>
      <c r="C144" s="24">
        <v>11346</v>
      </c>
    </row>
    <row r="145" spans="1:8" s="25" customFormat="1" ht="30" x14ac:dyDescent="0.15">
      <c r="A145" s="19" t="s">
        <v>215</v>
      </c>
      <c r="B145" s="20" t="s">
        <v>216</v>
      </c>
      <c r="C145" s="21">
        <v>211527</v>
      </c>
      <c r="D145" s="15"/>
      <c r="E145" s="15"/>
      <c r="F145" s="15"/>
      <c r="G145" s="15"/>
      <c r="H145" s="15"/>
    </row>
    <row r="146" spans="1:8" s="15" customFormat="1" ht="28.5" x14ac:dyDescent="0.15">
      <c r="A146" s="22" t="s">
        <v>217</v>
      </c>
      <c r="B146" s="23" t="s">
        <v>216</v>
      </c>
      <c r="C146" s="24">
        <v>211527</v>
      </c>
      <c r="D146" s="25"/>
      <c r="E146" s="25"/>
      <c r="F146" s="25"/>
      <c r="G146" s="25"/>
      <c r="H146" s="25"/>
    </row>
    <row r="147" spans="1:8" s="25" customFormat="1" ht="15" x14ac:dyDescent="0.15">
      <c r="A147" s="19" t="s">
        <v>218</v>
      </c>
      <c r="B147" s="20" t="s">
        <v>219</v>
      </c>
      <c r="C147" s="21">
        <v>1844149</v>
      </c>
      <c r="D147" s="15"/>
      <c r="E147" s="15"/>
      <c r="F147" s="15"/>
      <c r="G147" s="15"/>
      <c r="H147" s="15"/>
    </row>
    <row r="148" spans="1:8" s="15" customFormat="1" ht="15" x14ac:dyDescent="0.15">
      <c r="A148" s="22" t="s">
        <v>220</v>
      </c>
      <c r="B148" s="23" t="s">
        <v>221</v>
      </c>
      <c r="C148" s="24">
        <v>228586</v>
      </c>
      <c r="D148" s="25"/>
      <c r="E148" s="25"/>
      <c r="F148" s="25"/>
      <c r="G148" s="25"/>
      <c r="H148" s="25"/>
    </row>
    <row r="149" spans="1:8" s="25" customFormat="1" ht="14.25" x14ac:dyDescent="0.15">
      <c r="A149" s="22" t="s">
        <v>222</v>
      </c>
      <c r="B149" s="23" t="s">
        <v>223</v>
      </c>
      <c r="C149" s="24">
        <v>1100976</v>
      </c>
    </row>
    <row r="150" spans="1:8" s="25" customFormat="1" ht="14.25" x14ac:dyDescent="0.15">
      <c r="A150" s="22" t="s">
        <v>224</v>
      </c>
      <c r="B150" s="23" t="s">
        <v>225</v>
      </c>
      <c r="C150" s="24">
        <v>8445</v>
      </c>
    </row>
    <row r="151" spans="1:8" s="25" customFormat="1" ht="14.25" x14ac:dyDescent="0.15">
      <c r="A151" s="22" t="s">
        <v>226</v>
      </c>
      <c r="B151" s="23" t="s">
        <v>227</v>
      </c>
      <c r="C151" s="24">
        <v>506142</v>
      </c>
    </row>
    <row r="152" spans="1:8" s="25" customFormat="1" ht="60" x14ac:dyDescent="0.15">
      <c r="A152" s="19" t="s">
        <v>228</v>
      </c>
      <c r="B152" s="20" t="s">
        <v>229</v>
      </c>
      <c r="C152" s="21">
        <v>7002236</v>
      </c>
      <c r="D152" s="15"/>
      <c r="E152" s="15"/>
      <c r="F152" s="15"/>
      <c r="G152" s="15"/>
      <c r="H152" s="15"/>
    </row>
    <row r="153" spans="1:8" s="15" customFormat="1" ht="28.5" x14ac:dyDescent="0.15">
      <c r="A153" s="22" t="s">
        <v>230</v>
      </c>
      <c r="B153" s="23" t="s">
        <v>231</v>
      </c>
      <c r="C153" s="24">
        <v>2158958</v>
      </c>
      <c r="D153" s="25"/>
      <c r="E153" s="25"/>
      <c r="F153" s="25"/>
      <c r="G153" s="25"/>
      <c r="H153" s="25"/>
    </row>
    <row r="154" spans="1:8" s="25" customFormat="1" ht="28.5" x14ac:dyDescent="0.15">
      <c r="A154" s="22" t="s">
        <v>232</v>
      </c>
      <c r="B154" s="23" t="s">
        <v>233</v>
      </c>
      <c r="C154" s="24">
        <v>4516</v>
      </c>
    </row>
    <row r="155" spans="1:8" s="25" customFormat="1" ht="14.25" x14ac:dyDescent="0.15">
      <c r="A155" s="22" t="s">
        <v>234</v>
      </c>
      <c r="B155" s="23" t="s">
        <v>235</v>
      </c>
      <c r="C155" s="24">
        <v>50124</v>
      </c>
    </row>
    <row r="156" spans="1:8" s="25" customFormat="1" ht="14.25" x14ac:dyDescent="0.15">
      <c r="A156" s="22" t="s">
        <v>236</v>
      </c>
      <c r="B156" s="23" t="s">
        <v>237</v>
      </c>
      <c r="C156" s="24">
        <v>23813</v>
      </c>
    </row>
    <row r="157" spans="1:8" s="25" customFormat="1" ht="14.25" x14ac:dyDescent="0.15">
      <c r="A157" s="22" t="s">
        <v>238</v>
      </c>
      <c r="B157" s="23" t="s">
        <v>239</v>
      </c>
      <c r="C157" s="24">
        <v>29019</v>
      </c>
    </row>
    <row r="158" spans="1:8" s="25" customFormat="1" ht="14.25" x14ac:dyDescent="0.15">
      <c r="A158" s="22" t="s">
        <v>240</v>
      </c>
      <c r="B158" s="23" t="s">
        <v>241</v>
      </c>
      <c r="C158" s="24">
        <v>45811</v>
      </c>
    </row>
    <row r="159" spans="1:8" s="25" customFormat="1" ht="28.5" x14ac:dyDescent="0.15">
      <c r="A159" s="22" t="s">
        <v>242</v>
      </c>
      <c r="B159" s="23" t="s">
        <v>243</v>
      </c>
      <c r="C159" s="24">
        <v>0</v>
      </c>
    </row>
    <row r="160" spans="1:8" s="25" customFormat="1" ht="42.75" hidden="1" x14ac:dyDescent="0.15">
      <c r="A160" s="22" t="s">
        <v>244</v>
      </c>
      <c r="B160" s="23" t="s">
        <v>245</v>
      </c>
      <c r="C160" s="24">
        <v>15928</v>
      </c>
    </row>
    <row r="161" spans="1:8" s="25" customFormat="1" ht="14.25" x14ac:dyDescent="0.15">
      <c r="A161" s="22" t="s">
        <v>246</v>
      </c>
      <c r="B161" s="23" t="s">
        <v>247</v>
      </c>
      <c r="C161" s="24">
        <v>41067</v>
      </c>
    </row>
    <row r="162" spans="1:8" s="25" customFormat="1" ht="14.25" x14ac:dyDescent="0.15">
      <c r="A162" s="22" t="s">
        <v>248</v>
      </c>
      <c r="B162" s="23" t="s">
        <v>249</v>
      </c>
      <c r="C162" s="24">
        <v>39676</v>
      </c>
    </row>
    <row r="163" spans="1:8" s="25" customFormat="1" ht="14.25" x14ac:dyDescent="0.15">
      <c r="A163" s="22" t="s">
        <v>250</v>
      </c>
      <c r="B163" s="23" t="s">
        <v>251</v>
      </c>
      <c r="C163" s="24">
        <v>3242</v>
      </c>
    </row>
    <row r="164" spans="1:8" s="25" customFormat="1" ht="14.25" x14ac:dyDescent="0.15">
      <c r="A164" s="22" t="s">
        <v>252</v>
      </c>
      <c r="B164" s="23" t="s">
        <v>253</v>
      </c>
      <c r="C164" s="24">
        <v>1678</v>
      </c>
    </row>
    <row r="165" spans="1:8" s="25" customFormat="1" ht="14.25" x14ac:dyDescent="0.15">
      <c r="A165" s="22" t="s">
        <v>254</v>
      </c>
      <c r="B165" s="23" t="s">
        <v>255</v>
      </c>
      <c r="C165" s="24">
        <v>7301</v>
      </c>
    </row>
    <row r="166" spans="1:8" s="25" customFormat="1" ht="14.25" x14ac:dyDescent="0.15">
      <c r="A166" s="22" t="s">
        <v>256</v>
      </c>
      <c r="B166" s="23" t="s">
        <v>257</v>
      </c>
      <c r="C166" s="24">
        <v>0</v>
      </c>
    </row>
    <row r="167" spans="1:8" s="25" customFormat="1" ht="28.5" hidden="1" x14ac:dyDescent="0.15">
      <c r="A167" s="22" t="s">
        <v>258</v>
      </c>
      <c r="B167" s="23" t="s">
        <v>259</v>
      </c>
      <c r="C167" s="24">
        <v>0</v>
      </c>
    </row>
    <row r="168" spans="1:8" s="25" customFormat="1" ht="28.5" hidden="1" x14ac:dyDescent="0.15">
      <c r="A168" s="22" t="s">
        <v>260</v>
      </c>
      <c r="B168" s="23" t="s">
        <v>261</v>
      </c>
      <c r="C168" s="24">
        <v>5527</v>
      </c>
    </row>
    <row r="169" spans="1:8" s="25" customFormat="1" ht="14.25" x14ac:dyDescent="0.15">
      <c r="A169" s="22" t="s">
        <v>262</v>
      </c>
      <c r="B169" s="23" t="s">
        <v>263</v>
      </c>
      <c r="C169" s="24">
        <v>6050</v>
      </c>
    </row>
    <row r="170" spans="1:8" s="25" customFormat="1" ht="14.25" x14ac:dyDescent="0.15">
      <c r="A170" s="22" t="s">
        <v>264</v>
      </c>
      <c r="B170" s="23" t="s">
        <v>265</v>
      </c>
      <c r="C170" s="24">
        <v>0</v>
      </c>
    </row>
    <row r="171" spans="1:8" s="25" customFormat="1" ht="14.25" hidden="1" x14ac:dyDescent="0.15">
      <c r="A171" s="22" t="s">
        <v>266</v>
      </c>
      <c r="B171" s="23" t="s">
        <v>267</v>
      </c>
      <c r="C171" s="24">
        <v>4553615</v>
      </c>
    </row>
    <row r="172" spans="1:8" s="25" customFormat="1" ht="14.25" x14ac:dyDescent="0.15">
      <c r="A172" s="22" t="s">
        <v>475</v>
      </c>
      <c r="B172" s="23" t="s">
        <v>476</v>
      </c>
      <c r="C172" s="24">
        <v>0</v>
      </c>
    </row>
    <row r="173" spans="1:8" s="25" customFormat="1" ht="14.25" hidden="1" x14ac:dyDescent="0.15">
      <c r="A173" s="22" t="s">
        <v>477</v>
      </c>
      <c r="B173" s="23" t="s">
        <v>478</v>
      </c>
      <c r="C173" s="24">
        <v>12605</v>
      </c>
    </row>
    <row r="174" spans="1:8" s="25" customFormat="1" ht="14.25" x14ac:dyDescent="0.15">
      <c r="A174" s="22" t="s">
        <v>479</v>
      </c>
      <c r="B174" s="23" t="s">
        <v>480</v>
      </c>
      <c r="C174" s="24">
        <v>3306</v>
      </c>
    </row>
    <row r="175" spans="1:8" s="25" customFormat="1" ht="30" x14ac:dyDescent="0.15">
      <c r="A175" s="19" t="s">
        <v>268</v>
      </c>
      <c r="B175" s="20" t="s">
        <v>269</v>
      </c>
      <c r="C175" s="21">
        <v>516773</v>
      </c>
      <c r="D175" s="15"/>
      <c r="E175" s="15"/>
      <c r="F175" s="15"/>
      <c r="G175" s="15"/>
      <c r="H175" s="15"/>
    </row>
    <row r="176" spans="1:8" s="15" customFormat="1" ht="15" x14ac:dyDescent="0.15">
      <c r="A176" s="22" t="s">
        <v>270</v>
      </c>
      <c r="B176" s="23" t="s">
        <v>271</v>
      </c>
      <c r="C176" s="24">
        <v>104098</v>
      </c>
      <c r="D176" s="25"/>
      <c r="E176" s="25"/>
      <c r="F176" s="25"/>
      <c r="G176" s="25"/>
      <c r="H176" s="25"/>
    </row>
    <row r="177" spans="1:8" s="25" customFormat="1" ht="14.25" x14ac:dyDescent="0.15">
      <c r="A177" s="22" t="s">
        <v>272</v>
      </c>
      <c r="B177" s="23" t="s">
        <v>273</v>
      </c>
      <c r="C177" s="24">
        <v>49462</v>
      </c>
    </row>
    <row r="178" spans="1:8" s="25" customFormat="1" ht="14.25" x14ac:dyDescent="0.15">
      <c r="A178" s="22" t="s">
        <v>274</v>
      </c>
      <c r="B178" s="23" t="s">
        <v>275</v>
      </c>
      <c r="C178" s="24">
        <v>225394</v>
      </c>
    </row>
    <row r="179" spans="1:8" s="25" customFormat="1" ht="28.5" x14ac:dyDescent="0.15">
      <c r="A179" s="22" t="s">
        <v>276</v>
      </c>
      <c r="B179" s="23" t="s">
        <v>277</v>
      </c>
      <c r="C179" s="24">
        <v>0</v>
      </c>
    </row>
    <row r="180" spans="1:8" s="25" customFormat="1" ht="28.5" hidden="1" x14ac:dyDescent="0.15">
      <c r="A180" s="22" t="s">
        <v>278</v>
      </c>
      <c r="B180" s="23" t="s">
        <v>279</v>
      </c>
      <c r="C180" s="24">
        <v>1275</v>
      </c>
    </row>
    <row r="181" spans="1:8" s="25" customFormat="1" ht="14.25" x14ac:dyDescent="0.15">
      <c r="A181" s="22" t="s">
        <v>280</v>
      </c>
      <c r="B181" s="23" t="s">
        <v>281</v>
      </c>
      <c r="C181" s="24">
        <v>2713</v>
      </c>
    </row>
    <row r="182" spans="1:8" s="25" customFormat="1" ht="14.25" x14ac:dyDescent="0.15">
      <c r="A182" s="22" t="s">
        <v>481</v>
      </c>
      <c r="B182" s="23" t="s">
        <v>482</v>
      </c>
      <c r="C182" s="24">
        <v>133831</v>
      </c>
    </row>
    <row r="183" spans="1:8" s="25" customFormat="1" ht="15" x14ac:dyDescent="0.15">
      <c r="A183" s="19" t="s">
        <v>282</v>
      </c>
      <c r="B183" s="20" t="s">
        <v>283</v>
      </c>
      <c r="C183" s="21">
        <v>1084939</v>
      </c>
      <c r="D183" s="15"/>
      <c r="E183" s="15"/>
      <c r="F183" s="15"/>
      <c r="G183" s="15"/>
      <c r="H183" s="15"/>
    </row>
    <row r="184" spans="1:8" s="15" customFormat="1" ht="15" x14ac:dyDescent="0.15">
      <c r="A184" s="22" t="s">
        <v>284</v>
      </c>
      <c r="B184" s="23" t="s">
        <v>285</v>
      </c>
      <c r="C184" s="24">
        <v>1084939</v>
      </c>
      <c r="D184" s="25"/>
      <c r="E184" s="25"/>
      <c r="F184" s="25"/>
      <c r="G184" s="25"/>
      <c r="H184" s="25"/>
    </row>
    <row r="185" spans="1:8" s="25" customFormat="1" ht="15" x14ac:dyDescent="0.15">
      <c r="A185" s="19" t="s">
        <v>286</v>
      </c>
      <c r="B185" s="20" t="s">
        <v>564</v>
      </c>
      <c r="C185" s="21">
        <v>261305</v>
      </c>
      <c r="D185" s="15"/>
      <c r="E185" s="15"/>
      <c r="F185" s="15"/>
      <c r="G185" s="15"/>
      <c r="H185" s="15"/>
    </row>
    <row r="186" spans="1:8" s="15" customFormat="1" ht="15" x14ac:dyDescent="0.15">
      <c r="A186" s="22" t="s">
        <v>288</v>
      </c>
      <c r="B186" s="23" t="s">
        <v>289</v>
      </c>
      <c r="C186" s="24">
        <v>0</v>
      </c>
      <c r="D186" s="25"/>
      <c r="E186" s="25"/>
      <c r="F186" s="25"/>
      <c r="G186" s="25"/>
      <c r="H186" s="25"/>
    </row>
    <row r="187" spans="1:8" s="25" customFormat="1" ht="14.25" hidden="1" x14ac:dyDescent="0.15">
      <c r="A187" s="22" t="s">
        <v>290</v>
      </c>
      <c r="B187" s="23" t="s">
        <v>291</v>
      </c>
      <c r="C187" s="24">
        <v>0</v>
      </c>
    </row>
    <row r="188" spans="1:8" s="25" customFormat="1" ht="14.25" hidden="1" x14ac:dyDescent="0.15">
      <c r="A188" s="22" t="s">
        <v>292</v>
      </c>
      <c r="B188" s="23" t="s">
        <v>76</v>
      </c>
      <c r="C188" s="24">
        <v>76117</v>
      </c>
    </row>
    <row r="189" spans="1:8" s="25" customFormat="1" ht="14.25" x14ac:dyDescent="0.15">
      <c r="A189" s="22" t="s">
        <v>293</v>
      </c>
      <c r="B189" s="23" t="s">
        <v>294</v>
      </c>
      <c r="C189" s="24">
        <v>10807</v>
      </c>
    </row>
    <row r="190" spans="1:8" s="25" customFormat="1" ht="14.25" x14ac:dyDescent="0.15">
      <c r="A190" s="22" t="s">
        <v>295</v>
      </c>
      <c r="B190" s="23" t="s">
        <v>296</v>
      </c>
      <c r="C190" s="24">
        <v>0</v>
      </c>
    </row>
    <row r="191" spans="1:8" s="25" customFormat="1" ht="14.25" hidden="1" x14ac:dyDescent="0.15">
      <c r="A191" s="22" t="s">
        <v>297</v>
      </c>
      <c r="B191" s="23" t="s">
        <v>298</v>
      </c>
      <c r="C191" s="24">
        <v>3846</v>
      </c>
    </row>
    <row r="192" spans="1:8" s="25" customFormat="1" ht="14.25" x14ac:dyDescent="0.15">
      <c r="A192" s="22" t="s">
        <v>299</v>
      </c>
      <c r="B192" s="23" t="s">
        <v>300</v>
      </c>
      <c r="C192" s="24">
        <v>0</v>
      </c>
    </row>
    <row r="193" spans="1:8" s="25" customFormat="1" ht="14.25" hidden="1" x14ac:dyDescent="0.15">
      <c r="A193" s="22" t="s">
        <v>301</v>
      </c>
      <c r="B193" s="23" t="s">
        <v>302</v>
      </c>
      <c r="C193" s="24">
        <v>14633</v>
      </c>
    </row>
    <row r="194" spans="1:8" s="25" customFormat="1" ht="14.25" x14ac:dyDescent="0.15">
      <c r="A194" s="22" t="s">
        <v>303</v>
      </c>
      <c r="B194" s="23" t="s">
        <v>304</v>
      </c>
      <c r="C194" s="24">
        <v>129691</v>
      </c>
    </row>
    <row r="195" spans="1:8" s="25" customFormat="1" ht="14.25" x14ac:dyDescent="0.15">
      <c r="A195" s="22" t="s">
        <v>483</v>
      </c>
      <c r="B195" s="23" t="s">
        <v>484</v>
      </c>
      <c r="C195" s="24">
        <v>26211</v>
      </c>
    </row>
    <row r="196" spans="1:8" s="25" customFormat="1" ht="15" x14ac:dyDescent="0.15">
      <c r="A196" s="19" t="s">
        <v>305</v>
      </c>
      <c r="B196" s="20" t="s">
        <v>306</v>
      </c>
      <c r="C196" s="21">
        <v>17952</v>
      </c>
      <c r="D196" s="15"/>
      <c r="E196" s="15"/>
      <c r="F196" s="15"/>
      <c r="G196" s="15"/>
      <c r="H196" s="15"/>
    </row>
    <row r="197" spans="1:8" s="15" customFormat="1" ht="15" x14ac:dyDescent="0.15">
      <c r="A197" s="22" t="s">
        <v>307</v>
      </c>
      <c r="B197" s="23" t="s">
        <v>306</v>
      </c>
      <c r="C197" s="24">
        <v>9234</v>
      </c>
      <c r="D197" s="25"/>
      <c r="E197" s="25"/>
      <c r="F197" s="25"/>
      <c r="G197" s="25"/>
      <c r="H197" s="25"/>
    </row>
    <row r="198" spans="1:8" s="25" customFormat="1" ht="14.25" x14ac:dyDescent="0.15">
      <c r="A198" s="22" t="s">
        <v>308</v>
      </c>
      <c r="B198" s="23" t="s">
        <v>309</v>
      </c>
      <c r="C198" s="24">
        <v>8718</v>
      </c>
    </row>
    <row r="199" spans="1:8" s="25" customFormat="1" ht="15" x14ac:dyDescent="0.15">
      <c r="A199" s="19" t="s">
        <v>310</v>
      </c>
      <c r="B199" s="20" t="s">
        <v>311</v>
      </c>
      <c r="C199" s="21">
        <v>1618272</v>
      </c>
      <c r="D199" s="15"/>
      <c r="E199" s="15"/>
      <c r="F199" s="15"/>
      <c r="G199" s="15"/>
      <c r="H199" s="15"/>
    </row>
    <row r="200" spans="1:8" s="15" customFormat="1" ht="15" x14ac:dyDescent="0.15">
      <c r="A200" s="22" t="s">
        <v>312</v>
      </c>
      <c r="B200" s="23" t="s">
        <v>313</v>
      </c>
      <c r="C200" s="24">
        <v>1618272</v>
      </c>
      <c r="D200" s="25"/>
      <c r="E200" s="25"/>
      <c r="F200" s="25"/>
      <c r="G200" s="25"/>
      <c r="H200" s="25"/>
    </row>
    <row r="201" spans="1:8" s="25" customFormat="1" ht="15" x14ac:dyDescent="0.15">
      <c r="A201" s="87">
        <v>5</v>
      </c>
      <c r="B201" s="88" t="s">
        <v>446</v>
      </c>
      <c r="C201" s="89">
        <f>C202</f>
        <v>13346930</v>
      </c>
      <c r="D201" s="15"/>
      <c r="E201" s="15"/>
      <c r="F201" s="15"/>
      <c r="G201" s="15"/>
      <c r="H201" s="15"/>
    </row>
    <row r="202" spans="1:8" s="15" customFormat="1" ht="15" x14ac:dyDescent="0.15">
      <c r="A202" s="16">
        <v>51</v>
      </c>
      <c r="B202" s="17" t="s">
        <v>505</v>
      </c>
      <c r="C202" s="18">
        <f>C203+C219</f>
        <v>13346930</v>
      </c>
    </row>
    <row r="203" spans="1:8" s="15" customFormat="1" ht="30" x14ac:dyDescent="0.15">
      <c r="A203" s="19" t="s">
        <v>314</v>
      </c>
      <c r="B203" s="20" t="s">
        <v>528</v>
      </c>
      <c r="C203" s="21">
        <v>3287822</v>
      </c>
    </row>
    <row r="204" spans="1:8" s="15" customFormat="1" ht="15" x14ac:dyDescent="0.15">
      <c r="A204" s="26" t="s">
        <v>315</v>
      </c>
      <c r="B204" s="27" t="s">
        <v>316</v>
      </c>
      <c r="C204" s="28">
        <v>1590100</v>
      </c>
      <c r="D204" s="29"/>
      <c r="E204" s="29"/>
      <c r="F204" s="29"/>
      <c r="G204" s="29"/>
      <c r="H204" s="29"/>
    </row>
    <row r="205" spans="1:8" s="29" customFormat="1" ht="14.25" x14ac:dyDescent="0.15">
      <c r="A205" s="22" t="s">
        <v>317</v>
      </c>
      <c r="B205" s="23" t="s">
        <v>318</v>
      </c>
      <c r="C205" s="24">
        <v>803944</v>
      </c>
      <c r="D205" s="25"/>
      <c r="E205" s="25"/>
      <c r="F205" s="25"/>
      <c r="G205" s="25"/>
      <c r="H205" s="25"/>
    </row>
    <row r="206" spans="1:8" s="25" customFormat="1" ht="14.25" x14ac:dyDescent="0.15">
      <c r="A206" s="22" t="s">
        <v>319</v>
      </c>
      <c r="B206" s="23" t="s">
        <v>320</v>
      </c>
      <c r="C206" s="24">
        <v>30723</v>
      </c>
    </row>
    <row r="207" spans="1:8" s="25" customFormat="1" ht="14.25" x14ac:dyDescent="0.15">
      <c r="A207" s="22" t="s">
        <v>321</v>
      </c>
      <c r="B207" s="23" t="s">
        <v>322</v>
      </c>
      <c r="C207" s="24">
        <v>755433</v>
      </c>
    </row>
    <row r="208" spans="1:8" s="25" customFormat="1" ht="14.25" x14ac:dyDescent="0.15">
      <c r="A208" s="22" t="s">
        <v>323</v>
      </c>
      <c r="B208" s="23" t="s">
        <v>324</v>
      </c>
      <c r="C208" s="24">
        <v>0</v>
      </c>
    </row>
    <row r="209" spans="1:8" s="25" customFormat="1" ht="14.25" hidden="1" x14ac:dyDescent="0.15">
      <c r="A209" s="22" t="s">
        <v>325</v>
      </c>
      <c r="B209" s="23" t="s">
        <v>326</v>
      </c>
      <c r="C209" s="24">
        <v>0</v>
      </c>
    </row>
    <row r="210" spans="1:8" s="25" customFormat="1" ht="14.25" hidden="1" x14ac:dyDescent="0.15">
      <c r="A210" s="22" t="s">
        <v>327</v>
      </c>
      <c r="B210" s="23" t="s">
        <v>328</v>
      </c>
      <c r="C210" s="24">
        <v>0</v>
      </c>
    </row>
    <row r="211" spans="1:8" s="25" customFormat="1" ht="14.25" hidden="1" x14ac:dyDescent="0.15">
      <c r="A211" s="26" t="s">
        <v>329</v>
      </c>
      <c r="B211" s="27" t="s">
        <v>330</v>
      </c>
      <c r="C211" s="28">
        <v>144879</v>
      </c>
      <c r="D211" s="29"/>
      <c r="E211" s="29"/>
      <c r="F211" s="29"/>
      <c r="G211" s="29"/>
      <c r="H211" s="29"/>
    </row>
    <row r="212" spans="1:8" s="29" customFormat="1" ht="28.5" x14ac:dyDescent="0.15">
      <c r="A212" s="22" t="s">
        <v>331</v>
      </c>
      <c r="B212" s="23" t="s">
        <v>332</v>
      </c>
      <c r="C212" s="24">
        <v>0</v>
      </c>
      <c r="D212" s="25"/>
      <c r="E212" s="25"/>
      <c r="F212" s="25"/>
      <c r="G212" s="25"/>
      <c r="H212" s="25"/>
    </row>
    <row r="213" spans="1:8" s="25" customFormat="1" ht="28.5" hidden="1" x14ac:dyDescent="0.15">
      <c r="A213" s="22" t="s">
        <v>333</v>
      </c>
      <c r="B213" s="23" t="s">
        <v>334</v>
      </c>
      <c r="C213" s="24">
        <v>0</v>
      </c>
    </row>
    <row r="214" spans="1:8" s="25" customFormat="1" ht="14.25" hidden="1" x14ac:dyDescent="0.15">
      <c r="A214" s="22" t="s">
        <v>335</v>
      </c>
      <c r="B214" s="23" t="s">
        <v>336</v>
      </c>
      <c r="C214" s="24">
        <v>144879</v>
      </c>
    </row>
    <row r="215" spans="1:8" s="25" customFormat="1" ht="14.25" x14ac:dyDescent="0.15">
      <c r="A215" s="26" t="s">
        <v>337</v>
      </c>
      <c r="B215" s="27" t="s">
        <v>338</v>
      </c>
      <c r="C215" s="28">
        <v>14599</v>
      </c>
      <c r="D215" s="29"/>
      <c r="E215" s="29"/>
      <c r="F215" s="29"/>
      <c r="G215" s="29"/>
      <c r="H215" s="29"/>
    </row>
    <row r="216" spans="1:8" s="29" customFormat="1" ht="14.25" x14ac:dyDescent="0.15">
      <c r="A216" s="22" t="s">
        <v>339</v>
      </c>
      <c r="B216" s="23" t="s">
        <v>340</v>
      </c>
      <c r="C216" s="24">
        <v>14599</v>
      </c>
      <c r="D216" s="25"/>
      <c r="E216" s="25"/>
      <c r="F216" s="25"/>
      <c r="G216" s="25"/>
      <c r="H216" s="25"/>
    </row>
    <row r="217" spans="1:8" s="25" customFormat="1" ht="14.25" x14ac:dyDescent="0.15">
      <c r="A217" s="26" t="s">
        <v>341</v>
      </c>
      <c r="B217" s="27" t="s">
        <v>342</v>
      </c>
      <c r="C217" s="28">
        <v>1538244</v>
      </c>
      <c r="D217" s="29"/>
      <c r="E217" s="29"/>
      <c r="F217" s="29"/>
      <c r="G217" s="29"/>
      <c r="H217" s="29"/>
    </row>
    <row r="218" spans="1:8" s="29" customFormat="1" ht="14.25" x14ac:dyDescent="0.15">
      <c r="A218" s="22" t="s">
        <v>343</v>
      </c>
      <c r="B218" s="23" t="s">
        <v>344</v>
      </c>
      <c r="C218" s="24">
        <v>1538244</v>
      </c>
      <c r="D218" s="25"/>
      <c r="E218" s="25"/>
      <c r="F218" s="25"/>
      <c r="G218" s="25"/>
      <c r="H218" s="25"/>
    </row>
    <row r="219" spans="1:8" s="25" customFormat="1" ht="15" x14ac:dyDescent="0.15">
      <c r="A219" s="19" t="s">
        <v>345</v>
      </c>
      <c r="B219" s="20" t="s">
        <v>553</v>
      </c>
      <c r="C219" s="21">
        <v>10059108</v>
      </c>
      <c r="D219" s="15"/>
      <c r="E219" s="15"/>
      <c r="F219" s="15"/>
      <c r="G219" s="15"/>
      <c r="H219" s="15"/>
    </row>
    <row r="220" spans="1:8" s="15" customFormat="1" ht="15" x14ac:dyDescent="0.15">
      <c r="A220" s="26" t="s">
        <v>346</v>
      </c>
      <c r="B220" s="27" t="s">
        <v>347</v>
      </c>
      <c r="C220" s="28">
        <v>155516</v>
      </c>
      <c r="D220" s="29"/>
      <c r="E220" s="29"/>
      <c r="F220" s="29"/>
      <c r="G220" s="29"/>
      <c r="H220" s="29"/>
    </row>
    <row r="221" spans="1:8" s="29" customFormat="1" ht="14.25" x14ac:dyDescent="0.15">
      <c r="A221" s="30" t="s">
        <v>348</v>
      </c>
      <c r="B221" s="31" t="s">
        <v>349</v>
      </c>
      <c r="C221" s="32">
        <v>30478</v>
      </c>
      <c r="D221" s="25"/>
      <c r="E221" s="25"/>
      <c r="F221" s="25"/>
      <c r="G221" s="25"/>
      <c r="H221" s="25"/>
    </row>
    <row r="222" spans="1:8" s="25" customFormat="1" ht="14.25" x14ac:dyDescent="0.15">
      <c r="A222" s="30" t="s">
        <v>350</v>
      </c>
      <c r="B222" s="31" t="s">
        <v>351</v>
      </c>
      <c r="C222" s="32">
        <v>0</v>
      </c>
    </row>
    <row r="223" spans="1:8" s="25" customFormat="1" ht="14.25" hidden="1" x14ac:dyDescent="0.15">
      <c r="A223" s="30" t="s">
        <v>352</v>
      </c>
      <c r="B223" s="31" t="s">
        <v>353</v>
      </c>
      <c r="C223" s="32">
        <v>87917</v>
      </c>
    </row>
    <row r="224" spans="1:8" s="25" customFormat="1" ht="14.25" x14ac:dyDescent="0.15">
      <c r="A224" s="30" t="s">
        <v>354</v>
      </c>
      <c r="B224" s="31" t="s">
        <v>355</v>
      </c>
      <c r="C224" s="32">
        <v>37121</v>
      </c>
    </row>
    <row r="225" spans="1:8" s="25" customFormat="1" ht="14.25" x14ac:dyDescent="0.15">
      <c r="A225" s="26" t="s">
        <v>356</v>
      </c>
      <c r="B225" s="27" t="s">
        <v>357</v>
      </c>
      <c r="C225" s="28">
        <v>9317414</v>
      </c>
      <c r="D225" s="29"/>
      <c r="E225" s="29"/>
      <c r="F225" s="29"/>
      <c r="G225" s="29"/>
      <c r="H225" s="29"/>
    </row>
    <row r="226" spans="1:8" s="29" customFormat="1" ht="14.25" x14ac:dyDescent="0.15">
      <c r="A226" s="22" t="s">
        <v>358</v>
      </c>
      <c r="B226" s="23" t="s">
        <v>357</v>
      </c>
      <c r="C226" s="24">
        <v>9317414</v>
      </c>
      <c r="D226" s="25"/>
      <c r="E226" s="25"/>
      <c r="F226" s="25"/>
      <c r="G226" s="25"/>
      <c r="H226" s="25"/>
    </row>
    <row r="227" spans="1:8" s="25" customFormat="1" ht="14.25" x14ac:dyDescent="0.15">
      <c r="A227" s="33" t="s">
        <v>359</v>
      </c>
      <c r="B227" s="34" t="s">
        <v>360</v>
      </c>
      <c r="C227" s="35">
        <v>586178</v>
      </c>
      <c r="D227" s="29"/>
      <c r="E227" s="29"/>
      <c r="F227" s="29"/>
      <c r="G227" s="29"/>
      <c r="H227" s="29"/>
    </row>
    <row r="228" spans="1:8" s="29" customFormat="1" ht="14.25" x14ac:dyDescent="0.15">
      <c r="A228" s="22" t="s">
        <v>361</v>
      </c>
      <c r="B228" s="23" t="s">
        <v>362</v>
      </c>
      <c r="C228" s="24">
        <v>0</v>
      </c>
      <c r="D228" s="25"/>
      <c r="E228" s="25"/>
      <c r="F228" s="25"/>
      <c r="G228" s="25"/>
      <c r="H228" s="25"/>
    </row>
    <row r="229" spans="1:8" s="25" customFormat="1" ht="14.25" hidden="1" x14ac:dyDescent="0.15">
      <c r="A229" s="22" t="s">
        <v>363</v>
      </c>
      <c r="B229" s="23" t="s">
        <v>364</v>
      </c>
      <c r="C229" s="24">
        <v>176143</v>
      </c>
    </row>
    <row r="230" spans="1:8" s="25" customFormat="1" ht="14.25" x14ac:dyDescent="0.15">
      <c r="A230" s="22" t="s">
        <v>365</v>
      </c>
      <c r="B230" s="23" t="s">
        <v>366</v>
      </c>
      <c r="C230" s="24">
        <v>410035</v>
      </c>
    </row>
    <row r="231" spans="1:8" s="25" customFormat="1" ht="15" x14ac:dyDescent="0.15">
      <c r="A231" s="87">
        <v>6</v>
      </c>
      <c r="B231" s="88" t="s">
        <v>447</v>
      </c>
      <c r="C231" s="89">
        <f>C232+C247</f>
        <v>2992948</v>
      </c>
      <c r="D231" s="15"/>
      <c r="E231" s="15"/>
      <c r="F231" s="15"/>
      <c r="G231" s="15"/>
      <c r="H231" s="15"/>
    </row>
    <row r="232" spans="1:8" s="15" customFormat="1" ht="15" x14ac:dyDescent="0.15">
      <c r="A232" s="16">
        <v>61</v>
      </c>
      <c r="B232" s="17" t="s">
        <v>506</v>
      </c>
      <c r="C232" s="18">
        <f>C233+C243</f>
        <v>2984890</v>
      </c>
    </row>
    <row r="233" spans="1:8" s="15" customFormat="1" ht="15" x14ac:dyDescent="0.15">
      <c r="A233" s="19" t="s">
        <v>367</v>
      </c>
      <c r="B233" s="20" t="s">
        <v>368</v>
      </c>
      <c r="C233" s="21">
        <f>C234+C236+C239+C241</f>
        <v>684086</v>
      </c>
    </row>
    <row r="234" spans="1:8" s="15" customFormat="1" ht="15" x14ac:dyDescent="0.15">
      <c r="A234" s="33" t="s">
        <v>373</v>
      </c>
      <c r="B234" s="34" t="s">
        <v>370</v>
      </c>
      <c r="C234" s="35">
        <f>C235</f>
        <v>211013</v>
      </c>
      <c r="D234" s="29"/>
      <c r="E234" s="29"/>
      <c r="F234" s="29"/>
      <c r="G234" s="29"/>
      <c r="H234" s="29"/>
    </row>
    <row r="235" spans="1:8" s="29" customFormat="1" ht="14.25" x14ac:dyDescent="0.15">
      <c r="A235" s="22" t="s">
        <v>375</v>
      </c>
      <c r="B235" s="23" t="s">
        <v>372</v>
      </c>
      <c r="C235" s="24">
        <v>211013</v>
      </c>
      <c r="D235" s="25"/>
      <c r="E235" s="25"/>
      <c r="F235" s="25"/>
      <c r="G235" s="25"/>
      <c r="H235" s="25"/>
    </row>
    <row r="236" spans="1:8" s="25" customFormat="1" ht="14.25" x14ac:dyDescent="0.15">
      <c r="A236" s="33" t="s">
        <v>586</v>
      </c>
      <c r="B236" s="34" t="s">
        <v>374</v>
      </c>
      <c r="C236" s="35">
        <f>C237+C238</f>
        <v>442918</v>
      </c>
      <c r="D236" s="29"/>
      <c r="E236" s="29"/>
      <c r="F236" s="29"/>
      <c r="G236" s="29"/>
      <c r="H236" s="29"/>
    </row>
    <row r="237" spans="1:8" s="29" customFormat="1" ht="14.25" x14ac:dyDescent="0.15">
      <c r="A237" s="22" t="s">
        <v>598</v>
      </c>
      <c r="B237" s="23" t="s">
        <v>376</v>
      </c>
      <c r="C237" s="24">
        <v>427235</v>
      </c>
      <c r="D237" s="25"/>
      <c r="E237" s="25"/>
      <c r="F237" s="25"/>
      <c r="G237" s="25"/>
      <c r="H237" s="25"/>
    </row>
    <row r="238" spans="1:8" s="25" customFormat="1" ht="14.25" x14ac:dyDescent="0.15">
      <c r="A238" s="22" t="s">
        <v>599</v>
      </c>
      <c r="B238" s="23" t="s">
        <v>378</v>
      </c>
      <c r="C238" s="24">
        <v>15683</v>
      </c>
    </row>
    <row r="239" spans="1:8" s="25" customFormat="1" ht="14.25" x14ac:dyDescent="0.15">
      <c r="A239" s="33" t="s">
        <v>569</v>
      </c>
      <c r="B239" s="34" t="s">
        <v>380</v>
      </c>
      <c r="C239" s="35">
        <v>0</v>
      </c>
      <c r="D239" s="29"/>
      <c r="E239" s="29"/>
      <c r="F239" s="29"/>
      <c r="G239" s="29"/>
      <c r="H239" s="29"/>
    </row>
    <row r="240" spans="1:8" s="29" customFormat="1" ht="14.25" x14ac:dyDescent="0.15">
      <c r="A240" s="22" t="s">
        <v>570</v>
      </c>
      <c r="B240" s="23" t="s">
        <v>380</v>
      </c>
      <c r="C240" s="24">
        <v>0</v>
      </c>
      <c r="D240" s="25"/>
      <c r="E240" s="25"/>
      <c r="F240" s="25"/>
      <c r="G240" s="25"/>
      <c r="H240" s="25"/>
    </row>
    <row r="241" spans="1:8" s="25" customFormat="1" ht="14.25" x14ac:dyDescent="0.15">
      <c r="A241" s="33" t="s">
        <v>587</v>
      </c>
      <c r="B241" s="34" t="s">
        <v>554</v>
      </c>
      <c r="C241" s="35">
        <f>C242</f>
        <v>30155</v>
      </c>
      <c r="D241" s="29"/>
      <c r="E241" s="29"/>
      <c r="F241" s="29"/>
      <c r="G241" s="29"/>
      <c r="H241" s="29"/>
    </row>
    <row r="242" spans="1:8" s="29" customFormat="1" ht="28.5" x14ac:dyDescent="0.15">
      <c r="A242" s="22" t="s">
        <v>600</v>
      </c>
      <c r="B242" s="23" t="s">
        <v>394</v>
      </c>
      <c r="C242" s="24">
        <v>30155</v>
      </c>
      <c r="D242" s="25"/>
      <c r="E242" s="25"/>
      <c r="F242" s="25"/>
      <c r="G242" s="25"/>
      <c r="H242" s="25"/>
    </row>
    <row r="243" spans="1:8" s="25" customFormat="1" ht="15" x14ac:dyDescent="0.15">
      <c r="A243" s="19" t="s">
        <v>382</v>
      </c>
      <c r="B243" s="20" t="s">
        <v>565</v>
      </c>
      <c r="C243" s="21">
        <f>C244</f>
        <v>2300804</v>
      </c>
      <c r="D243" s="15"/>
      <c r="E243" s="15"/>
      <c r="F243" s="15"/>
      <c r="G243" s="15"/>
      <c r="H243" s="15"/>
    </row>
    <row r="244" spans="1:8" s="15" customFormat="1" ht="15" x14ac:dyDescent="0.15">
      <c r="A244" s="33" t="s">
        <v>566</v>
      </c>
      <c r="B244" s="34" t="s">
        <v>385</v>
      </c>
      <c r="C244" s="35">
        <f>C245+C246</f>
        <v>2300804</v>
      </c>
      <c r="D244" s="29"/>
      <c r="E244" s="29"/>
      <c r="F244" s="29"/>
      <c r="G244" s="29"/>
      <c r="H244" s="29"/>
    </row>
    <row r="245" spans="1:8" s="29" customFormat="1" ht="14.25" x14ac:dyDescent="0.15">
      <c r="A245" s="22" t="s">
        <v>567</v>
      </c>
      <c r="B245" s="23" t="s">
        <v>376</v>
      </c>
      <c r="C245" s="24">
        <v>0</v>
      </c>
      <c r="D245" s="25"/>
      <c r="E245" s="25"/>
      <c r="F245" s="25"/>
      <c r="G245" s="25"/>
      <c r="H245" s="25"/>
    </row>
    <row r="246" spans="1:8" s="25" customFormat="1" ht="14.25" x14ac:dyDescent="0.15">
      <c r="A246" s="22" t="s">
        <v>568</v>
      </c>
      <c r="B246" s="23" t="s">
        <v>388</v>
      </c>
      <c r="C246" s="24">
        <v>2300804</v>
      </c>
    </row>
    <row r="247" spans="1:8" s="25" customFormat="1" ht="15" x14ac:dyDescent="0.15">
      <c r="A247" s="16">
        <v>63</v>
      </c>
      <c r="B247" s="17" t="s">
        <v>389</v>
      </c>
      <c r="C247" s="18">
        <f>C248+C250</f>
        <v>8058</v>
      </c>
      <c r="D247" s="15"/>
      <c r="E247" s="15"/>
      <c r="F247" s="15"/>
      <c r="G247" s="15"/>
      <c r="H247" s="15"/>
    </row>
    <row r="248" spans="1:8" s="15" customFormat="1" ht="15" x14ac:dyDescent="0.15">
      <c r="A248" s="33" t="s">
        <v>509</v>
      </c>
      <c r="B248" s="34" t="s">
        <v>390</v>
      </c>
      <c r="C248" s="35">
        <f>C249</f>
        <v>0</v>
      </c>
      <c r="D248" s="29"/>
      <c r="E248" s="29"/>
      <c r="F248" s="29"/>
      <c r="G248" s="29"/>
      <c r="H248" s="29"/>
    </row>
    <row r="249" spans="1:8" s="29" customFormat="1" ht="14.25" x14ac:dyDescent="0.15">
      <c r="A249" s="22" t="s">
        <v>510</v>
      </c>
      <c r="B249" s="23" t="s">
        <v>447</v>
      </c>
      <c r="C249" s="24">
        <v>0</v>
      </c>
      <c r="D249" s="25"/>
      <c r="E249" s="25"/>
      <c r="F249" s="25"/>
      <c r="G249" s="25"/>
      <c r="H249" s="25"/>
    </row>
    <row r="250" spans="1:8" s="25" customFormat="1" ht="14.25" x14ac:dyDescent="0.15">
      <c r="A250" s="33" t="s">
        <v>511</v>
      </c>
      <c r="B250" s="34" t="s">
        <v>392</v>
      </c>
      <c r="C250" s="35">
        <f>C251</f>
        <v>8058</v>
      </c>
      <c r="D250" s="29"/>
      <c r="E250" s="29"/>
      <c r="F250" s="29"/>
      <c r="G250" s="29"/>
      <c r="H250" s="29"/>
    </row>
    <row r="251" spans="1:8" s="29" customFormat="1" ht="14.25" x14ac:dyDescent="0.15">
      <c r="A251" s="22" t="s">
        <v>571</v>
      </c>
      <c r="B251" s="23" t="s">
        <v>447</v>
      </c>
      <c r="C251" s="24">
        <v>8058</v>
      </c>
      <c r="D251" s="25"/>
      <c r="E251" s="25"/>
      <c r="F251" s="25"/>
      <c r="G251" s="25"/>
      <c r="H251" s="25"/>
    </row>
    <row r="252" spans="1:8" s="25" customFormat="1" ht="30" x14ac:dyDescent="0.15">
      <c r="A252" s="87">
        <v>8</v>
      </c>
      <c r="B252" s="88" t="s">
        <v>513</v>
      </c>
      <c r="C252" s="89">
        <f>C253+C262+C267+C273</f>
        <v>388743460</v>
      </c>
      <c r="D252" s="15"/>
      <c r="E252" s="15"/>
      <c r="F252" s="15"/>
      <c r="G252" s="15"/>
      <c r="H252" s="15"/>
    </row>
    <row r="253" spans="1:8" s="15" customFormat="1" ht="15" x14ac:dyDescent="0.15">
      <c r="A253" s="16">
        <v>81</v>
      </c>
      <c r="B253" s="17" t="s">
        <v>485</v>
      </c>
      <c r="C253" s="18">
        <v>167696551</v>
      </c>
    </row>
    <row r="254" spans="1:8" s="15" customFormat="1" ht="15" x14ac:dyDescent="0.15">
      <c r="A254" s="19" t="s">
        <v>395</v>
      </c>
      <c r="B254" s="20" t="s">
        <v>396</v>
      </c>
      <c r="C254" s="21">
        <v>167696551</v>
      </c>
    </row>
    <row r="255" spans="1:8" s="15" customFormat="1" ht="15" x14ac:dyDescent="0.15">
      <c r="A255" s="30" t="s">
        <v>397</v>
      </c>
      <c r="B255" s="31" t="s">
        <v>398</v>
      </c>
      <c r="C255" s="32">
        <v>116808610</v>
      </c>
      <c r="D255" s="25"/>
      <c r="E255" s="25"/>
      <c r="F255" s="25"/>
      <c r="G255" s="25"/>
      <c r="H255" s="25"/>
    </row>
    <row r="256" spans="1:8" s="25" customFormat="1" ht="14.25" x14ac:dyDescent="0.15">
      <c r="A256" s="30" t="s">
        <v>399</v>
      </c>
      <c r="B256" s="31" t="s">
        <v>400</v>
      </c>
      <c r="C256" s="32">
        <v>23600880</v>
      </c>
    </row>
    <row r="257" spans="1:8" s="25" customFormat="1" ht="14.25" x14ac:dyDescent="0.15">
      <c r="A257" s="30" t="s">
        <v>401</v>
      </c>
      <c r="B257" s="31" t="s">
        <v>402</v>
      </c>
      <c r="C257" s="32">
        <v>5122841</v>
      </c>
    </row>
    <row r="258" spans="1:8" s="25" customFormat="1" ht="14.25" x14ac:dyDescent="0.15">
      <c r="A258" s="30" t="s">
        <v>403</v>
      </c>
      <c r="B258" s="31" t="s">
        <v>404</v>
      </c>
      <c r="C258" s="32">
        <v>5419956</v>
      </c>
    </row>
    <row r="259" spans="1:8" s="25" customFormat="1" ht="14.25" x14ac:dyDescent="0.15">
      <c r="A259" s="30" t="s">
        <v>405</v>
      </c>
      <c r="B259" s="31" t="s">
        <v>406</v>
      </c>
      <c r="C259" s="32">
        <v>1753623</v>
      </c>
    </row>
    <row r="260" spans="1:8" s="25" customFormat="1" ht="14.25" x14ac:dyDescent="0.15">
      <c r="A260" s="30" t="s">
        <v>407</v>
      </c>
      <c r="B260" s="31" t="s">
        <v>408</v>
      </c>
      <c r="C260" s="32">
        <v>3797911</v>
      </c>
    </row>
    <row r="261" spans="1:8" s="25" customFormat="1" ht="14.25" x14ac:dyDescent="0.15">
      <c r="A261" s="30" t="s">
        <v>409</v>
      </c>
      <c r="B261" s="31" t="s">
        <v>410</v>
      </c>
      <c r="C261" s="32">
        <v>11192730</v>
      </c>
    </row>
    <row r="262" spans="1:8" s="25" customFormat="1" ht="15" x14ac:dyDescent="0.15">
      <c r="A262" s="16">
        <v>82</v>
      </c>
      <c r="B262" s="17" t="s">
        <v>486</v>
      </c>
      <c r="C262" s="18">
        <v>200571792</v>
      </c>
      <c r="D262" s="15"/>
      <c r="E262" s="15"/>
      <c r="F262" s="15"/>
      <c r="G262" s="15"/>
      <c r="H262" s="15"/>
    </row>
    <row r="263" spans="1:8" s="15" customFormat="1" ht="15" x14ac:dyDescent="0.15">
      <c r="A263" s="19" t="s">
        <v>411</v>
      </c>
      <c r="B263" s="20" t="s">
        <v>412</v>
      </c>
      <c r="C263" s="21">
        <v>105025906</v>
      </c>
    </row>
    <row r="264" spans="1:8" s="15" customFormat="1" ht="15" x14ac:dyDescent="0.15">
      <c r="A264" s="30" t="s">
        <v>413</v>
      </c>
      <c r="B264" s="31" t="s">
        <v>414</v>
      </c>
      <c r="C264" s="32">
        <v>105025906</v>
      </c>
      <c r="D264" s="25"/>
      <c r="E264" s="25"/>
      <c r="F264" s="25"/>
      <c r="G264" s="25"/>
      <c r="H264" s="25"/>
    </row>
    <row r="265" spans="1:8" s="25" customFormat="1" ht="15" x14ac:dyDescent="0.15">
      <c r="A265" s="19" t="s">
        <v>415</v>
      </c>
      <c r="B265" s="20" t="s">
        <v>416</v>
      </c>
      <c r="C265" s="21">
        <v>95545886</v>
      </c>
      <c r="D265" s="15"/>
      <c r="E265" s="15"/>
      <c r="F265" s="15"/>
      <c r="G265" s="15"/>
      <c r="H265" s="15"/>
    </row>
    <row r="266" spans="1:8" s="15" customFormat="1" ht="28.5" x14ac:dyDescent="0.15">
      <c r="A266" s="30" t="s">
        <v>417</v>
      </c>
      <c r="B266" s="31" t="s">
        <v>418</v>
      </c>
      <c r="C266" s="32">
        <v>95545886</v>
      </c>
      <c r="D266" s="25"/>
      <c r="E266" s="25"/>
      <c r="F266" s="25"/>
      <c r="G266" s="25"/>
      <c r="H266" s="25"/>
    </row>
    <row r="267" spans="1:8" s="25" customFormat="1" ht="15" x14ac:dyDescent="0.15">
      <c r="A267" s="16">
        <v>83</v>
      </c>
      <c r="B267" s="17" t="s">
        <v>487</v>
      </c>
      <c r="C267" s="18">
        <v>19078751</v>
      </c>
      <c r="D267" s="15"/>
      <c r="E267" s="15"/>
      <c r="F267" s="15"/>
      <c r="G267" s="15"/>
      <c r="H267" s="15"/>
    </row>
    <row r="268" spans="1:8" s="15" customFormat="1" ht="15" x14ac:dyDescent="0.15">
      <c r="A268" s="19" t="s">
        <v>419</v>
      </c>
      <c r="B268" s="20" t="s">
        <v>420</v>
      </c>
      <c r="C268" s="21">
        <v>19078751</v>
      </c>
    </row>
    <row r="269" spans="1:8" s="15" customFormat="1" ht="15" x14ac:dyDescent="0.15">
      <c r="A269" s="30" t="s">
        <v>421</v>
      </c>
      <c r="B269" s="31" t="s">
        <v>572</v>
      </c>
      <c r="C269" s="32">
        <v>2280267</v>
      </c>
      <c r="D269" s="25"/>
      <c r="E269" s="25"/>
      <c r="F269" s="25"/>
      <c r="G269" s="25"/>
      <c r="H269" s="25"/>
    </row>
    <row r="270" spans="1:8" s="25" customFormat="1" ht="14.25" x14ac:dyDescent="0.15">
      <c r="A270" s="30" t="s">
        <v>423</v>
      </c>
      <c r="B270" s="31" t="s">
        <v>424</v>
      </c>
      <c r="C270" s="32">
        <v>3880113</v>
      </c>
    </row>
    <row r="271" spans="1:8" s="25" customFormat="1" ht="14.25" x14ac:dyDescent="0.15">
      <c r="A271" s="30" t="s">
        <v>425</v>
      </c>
      <c r="B271" s="31" t="s">
        <v>426</v>
      </c>
      <c r="C271" s="32">
        <v>12918371</v>
      </c>
    </row>
    <row r="272" spans="1:8" s="25" customFormat="1" ht="14.25" x14ac:dyDescent="0.15">
      <c r="A272" s="30" t="s">
        <v>488</v>
      </c>
      <c r="B272" s="31" t="s">
        <v>489</v>
      </c>
      <c r="C272" s="32">
        <v>0</v>
      </c>
    </row>
    <row r="273" spans="1:8" s="25" customFormat="1" ht="15" hidden="1" x14ac:dyDescent="0.15">
      <c r="A273" s="16">
        <v>84</v>
      </c>
      <c r="B273" s="17" t="s">
        <v>490</v>
      </c>
      <c r="C273" s="18">
        <v>1396366</v>
      </c>
      <c r="D273" s="15"/>
      <c r="E273" s="15"/>
      <c r="F273" s="15"/>
      <c r="G273" s="15"/>
      <c r="H273" s="15"/>
    </row>
    <row r="274" spans="1:8" s="15" customFormat="1" ht="15" x14ac:dyDescent="0.15">
      <c r="A274" s="19" t="s">
        <v>491</v>
      </c>
      <c r="B274" s="20" t="s">
        <v>492</v>
      </c>
      <c r="C274" s="21">
        <v>1396366</v>
      </c>
    </row>
    <row r="275" spans="1:8" s="15" customFormat="1" ht="15" x14ac:dyDescent="0.15">
      <c r="A275" s="30" t="s">
        <v>493</v>
      </c>
      <c r="B275" s="31" t="s">
        <v>494</v>
      </c>
      <c r="C275" s="32">
        <v>474186</v>
      </c>
      <c r="D275" s="25"/>
      <c r="E275" s="25"/>
      <c r="F275" s="25"/>
      <c r="G275" s="25"/>
      <c r="H275" s="25"/>
    </row>
    <row r="276" spans="1:8" s="25" customFormat="1" ht="14.25" x14ac:dyDescent="0.15">
      <c r="A276" s="30" t="s">
        <v>495</v>
      </c>
      <c r="B276" s="31" t="s">
        <v>496</v>
      </c>
      <c r="C276" s="32">
        <v>176861</v>
      </c>
    </row>
    <row r="277" spans="1:8" s="25" customFormat="1" ht="14.25" x14ac:dyDescent="0.15">
      <c r="A277" s="30" t="s">
        <v>497</v>
      </c>
      <c r="B277" s="31" t="s">
        <v>498</v>
      </c>
      <c r="C277" s="32">
        <v>745319</v>
      </c>
    </row>
    <row r="278" spans="1:8" s="25" customFormat="1" ht="30" x14ac:dyDescent="0.15">
      <c r="A278" s="87">
        <v>9</v>
      </c>
      <c r="B278" s="88" t="s">
        <v>542</v>
      </c>
      <c r="C278" s="89">
        <f>C279+C282</f>
        <v>13232314</v>
      </c>
      <c r="D278" s="15"/>
      <c r="E278" s="15"/>
      <c r="F278" s="15"/>
      <c r="G278" s="15"/>
      <c r="H278" s="15"/>
    </row>
    <row r="279" spans="1:8" s="15" customFormat="1" ht="15" x14ac:dyDescent="0.15">
      <c r="A279" s="16">
        <v>91</v>
      </c>
      <c r="B279" s="17" t="s">
        <v>543</v>
      </c>
      <c r="C279" s="18">
        <v>0</v>
      </c>
    </row>
    <row r="280" spans="1:8" s="15" customFormat="1" ht="15" x14ac:dyDescent="0.15">
      <c r="A280" s="19" t="s">
        <v>499</v>
      </c>
      <c r="B280" s="20" t="s">
        <v>420</v>
      </c>
      <c r="C280" s="21">
        <v>0</v>
      </c>
    </row>
    <row r="281" spans="1:8" s="15" customFormat="1" ht="15" x14ac:dyDescent="0.15">
      <c r="A281" s="30" t="s">
        <v>601</v>
      </c>
      <c r="B281" s="31" t="s">
        <v>501</v>
      </c>
      <c r="C281" s="32">
        <v>0</v>
      </c>
      <c r="D281" s="25"/>
      <c r="E281" s="25"/>
      <c r="F281" s="25"/>
      <c r="G281" s="25"/>
      <c r="H281" s="25"/>
    </row>
    <row r="282" spans="1:8" s="25" customFormat="1" ht="15" x14ac:dyDescent="0.15">
      <c r="A282" s="16">
        <v>93</v>
      </c>
      <c r="B282" s="17" t="s">
        <v>502</v>
      </c>
      <c r="C282" s="18">
        <v>13232314</v>
      </c>
      <c r="D282" s="15"/>
      <c r="E282" s="15"/>
      <c r="F282" s="15"/>
      <c r="G282" s="15"/>
      <c r="H282" s="15"/>
    </row>
    <row r="283" spans="1:8" s="15" customFormat="1" ht="15" x14ac:dyDescent="0.15">
      <c r="A283" s="19" t="s">
        <v>427</v>
      </c>
      <c r="B283" s="20" t="s">
        <v>420</v>
      </c>
      <c r="C283" s="21">
        <v>3000000</v>
      </c>
    </row>
    <row r="284" spans="1:8" s="15" customFormat="1" ht="15" x14ac:dyDescent="0.15">
      <c r="A284" s="22" t="s">
        <v>428</v>
      </c>
      <c r="B284" s="23" t="s">
        <v>429</v>
      </c>
      <c r="C284" s="24">
        <v>3000000</v>
      </c>
      <c r="D284" s="25"/>
      <c r="E284" s="25"/>
      <c r="F284" s="25"/>
      <c r="G284" s="25"/>
      <c r="H284" s="25"/>
    </row>
    <row r="285" spans="1:8" s="25" customFormat="1" ht="14.25" x14ac:dyDescent="0.15">
      <c r="A285" s="30" t="s">
        <v>430</v>
      </c>
      <c r="B285" s="31" t="s">
        <v>431</v>
      </c>
      <c r="C285" s="32">
        <v>0</v>
      </c>
    </row>
    <row r="286" spans="1:8" s="25" customFormat="1" ht="15" hidden="1" x14ac:dyDescent="0.15">
      <c r="A286" s="19" t="s">
        <v>432</v>
      </c>
      <c r="B286" s="20" t="s">
        <v>433</v>
      </c>
      <c r="C286" s="21">
        <v>10232314</v>
      </c>
      <c r="D286" s="15"/>
      <c r="E286" s="15"/>
      <c r="F286" s="15"/>
      <c r="G286" s="15"/>
      <c r="H286" s="15"/>
    </row>
    <row r="287" spans="1:8" s="15" customFormat="1" ht="15" x14ac:dyDescent="0.15">
      <c r="A287" s="30" t="s">
        <v>434</v>
      </c>
      <c r="B287" s="31" t="s">
        <v>435</v>
      </c>
      <c r="C287" s="32">
        <v>10032314</v>
      </c>
      <c r="D287" s="25"/>
      <c r="E287" s="25"/>
      <c r="F287" s="25"/>
      <c r="G287" s="25"/>
      <c r="H287" s="25"/>
    </row>
    <row r="288" spans="1:8" s="25" customFormat="1" ht="14.25" x14ac:dyDescent="0.15">
      <c r="A288" s="30" t="s">
        <v>436</v>
      </c>
      <c r="B288" s="31" t="s">
        <v>437</v>
      </c>
      <c r="C288" s="32">
        <v>200000</v>
      </c>
    </row>
    <row r="289" spans="1:8" s="25" customFormat="1" ht="15" thickBot="1" x14ac:dyDescent="0.2">
      <c r="A289" s="41" t="s">
        <v>503</v>
      </c>
      <c r="B289" s="42" t="s">
        <v>504</v>
      </c>
      <c r="C289" s="43">
        <v>0</v>
      </c>
    </row>
    <row r="290" spans="1:8" s="25" customFormat="1" ht="15" hidden="1" x14ac:dyDescent="0.15">
      <c r="A290" s="87">
        <v>0</v>
      </c>
      <c r="B290" s="88" t="s">
        <v>546</v>
      </c>
      <c r="C290" s="89">
        <f>C291+C292+C293</f>
        <v>0</v>
      </c>
      <c r="D290" s="15"/>
      <c r="E290" s="15"/>
      <c r="F290" s="15"/>
      <c r="G290" s="15"/>
      <c r="H290" s="15"/>
    </row>
    <row r="291" spans="1:8" s="15" customFormat="1" ht="15" x14ac:dyDescent="0.15">
      <c r="A291" s="46" t="s">
        <v>547</v>
      </c>
      <c r="B291" s="17" t="s">
        <v>550</v>
      </c>
      <c r="C291" s="18">
        <v>0</v>
      </c>
    </row>
    <row r="292" spans="1:8" s="15" customFormat="1" ht="15" x14ac:dyDescent="0.15">
      <c r="A292" s="46" t="s">
        <v>548</v>
      </c>
      <c r="B292" s="17" t="s">
        <v>551</v>
      </c>
      <c r="C292" s="18">
        <v>0</v>
      </c>
    </row>
    <row r="293" spans="1:8" s="15" customFormat="1" ht="15.75" thickBot="1" x14ac:dyDescent="0.2">
      <c r="A293" s="51" t="s">
        <v>549</v>
      </c>
      <c r="B293" s="52" t="s">
        <v>552</v>
      </c>
      <c r="C293" s="53">
        <v>0</v>
      </c>
    </row>
    <row r="294" spans="1:8" s="15" customFormat="1" ht="15.75" thickBot="1" x14ac:dyDescent="0.2">
      <c r="A294" s="39"/>
      <c r="B294" s="40" t="s">
        <v>438</v>
      </c>
      <c r="C294" s="50">
        <f>C8+C52+C55+C201+C231+C252+C278+C290</f>
        <v>469041290</v>
      </c>
    </row>
    <row r="295" spans="1:8" s="2" customFormat="1" x14ac:dyDescent="0.15">
      <c r="A295" s="3"/>
      <c r="B295" s="3"/>
      <c r="C295" s="3"/>
      <c r="D295" s="44"/>
    </row>
    <row r="296" spans="1:8" s="2" customFormat="1" x14ac:dyDescent="0.15">
      <c r="A296" s="3"/>
      <c r="B296" s="10"/>
      <c r="C296" s="3"/>
      <c r="D296" s="44"/>
    </row>
    <row r="297" spans="1:8" s="2" customFormat="1" x14ac:dyDescent="0.15">
      <c r="A297" s="4"/>
      <c r="B297" s="4"/>
      <c r="C297" s="3"/>
      <c r="D297" s="45"/>
      <c r="E297" s="1"/>
      <c r="F297" s="1"/>
      <c r="G297" s="1"/>
      <c r="H297" s="1"/>
    </row>
    <row r="298" spans="1:8" x14ac:dyDescent="0.15">
      <c r="D298" s="45"/>
    </row>
    <row r="299" spans="1:8" x14ac:dyDescent="0.15">
      <c r="A299" s="12"/>
      <c r="B299" s="12"/>
      <c r="C299" s="13"/>
      <c r="D299" s="14"/>
      <c r="E299" s="14"/>
      <c r="F299" s="14"/>
      <c r="G299" s="14"/>
      <c r="H299" s="14"/>
    </row>
    <row r="300" spans="1:8" s="14" customFormat="1" x14ac:dyDescent="0.15">
      <c r="A300" s="4"/>
      <c r="B300" s="4"/>
      <c r="C300" s="3"/>
      <c r="D300" s="45"/>
      <c r="E300" s="1"/>
      <c r="F300" s="1"/>
      <c r="G300" s="1"/>
      <c r="H300" s="1"/>
    </row>
    <row r="301" spans="1:8" x14ac:dyDescent="0.15">
      <c r="D301" s="45"/>
    </row>
    <row r="302" spans="1:8" x14ac:dyDescent="0.15">
      <c r="D302" s="45"/>
    </row>
    <row r="303" spans="1:8" x14ac:dyDescent="0.15">
      <c r="D303" s="45"/>
    </row>
    <row r="304" spans="1:8" x14ac:dyDescent="0.15">
      <c r="D304" s="45"/>
    </row>
    <row r="305" spans="4:4" x14ac:dyDescent="0.15">
      <c r="D305" s="45"/>
    </row>
  </sheetData>
  <mergeCells count="4">
    <mergeCell ref="A1:C1"/>
    <mergeCell ref="A2:C2"/>
    <mergeCell ref="A4:C4"/>
    <mergeCell ref="A5:C5"/>
  </mergeCells>
  <printOptions horizontalCentered="1"/>
  <pageMargins left="0.70866141732283472" right="0.70866141732283472" top="0.59055118110236227" bottom="0.59055118110236227" header="0" footer="0.39370078740157483"/>
  <pageSetup scale="78" fitToHeight="7" orientation="portrait" r:id="rId1"/>
  <headerFooter>
    <oddFooter>&amp;C&amp;"Arial,Negrita"&amp;10&amp;P</oddFooter>
  </headerFooter>
  <rowBreaks count="2" manualBreakCount="2">
    <brk id="57" max="16383" man="1"/>
    <brk id="10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12"/>
  <sheetViews>
    <sheetView showGridLines="0" zoomScale="80" zoomScaleNormal="80" zoomScaleSheetLayoutView="100" workbookViewId="0">
      <pane xSplit="2" ySplit="8" topLeftCell="C242" activePane="bottomRight" state="frozen"/>
      <selection pane="topRight" activeCell="C1" sqref="C1"/>
      <selection pane="bottomLeft" activeCell="A9" sqref="A9"/>
      <selection pane="bottomRight" activeCell="G256" sqref="G256"/>
    </sheetView>
  </sheetViews>
  <sheetFormatPr baseColWidth="10" defaultColWidth="9.33203125" defaultRowHeight="12.75" x14ac:dyDescent="0.15"/>
  <cols>
    <col min="1" max="1" width="16.6640625" style="4" customWidth="1"/>
    <col min="2" max="2" width="105.1640625" style="4" customWidth="1"/>
    <col min="3" max="6" width="9.33203125" style="1"/>
    <col min="7" max="7" width="19.1640625" style="4" customWidth="1"/>
    <col min="8" max="16384" width="9.33203125" style="1"/>
  </cols>
  <sheetData>
    <row r="2" spans="1:7" s="6" customFormat="1" ht="18" x14ac:dyDescent="0.15">
      <c r="A2" s="145" t="s">
        <v>439</v>
      </c>
      <c r="B2" s="145"/>
      <c r="C2" s="5"/>
    </row>
    <row r="3" spans="1:7" s="6" customFormat="1" ht="18" x14ac:dyDescent="0.15">
      <c r="A3" s="145" t="s">
        <v>448</v>
      </c>
      <c r="B3" s="145"/>
      <c r="C3" s="5"/>
    </row>
    <row r="4" spans="1:7" s="6" customFormat="1" ht="18" x14ac:dyDescent="0.15">
      <c r="A4" s="5"/>
      <c r="B4" s="5"/>
      <c r="G4" s="5"/>
    </row>
    <row r="5" spans="1:7" s="6" customFormat="1" ht="18" x14ac:dyDescent="0.25">
      <c r="A5" s="146" t="s">
        <v>440</v>
      </c>
      <c r="B5" s="146"/>
      <c r="C5" s="7"/>
    </row>
    <row r="6" spans="1:7" s="6" customFormat="1" ht="18" x14ac:dyDescent="0.25">
      <c r="A6" s="146" t="s">
        <v>449</v>
      </c>
      <c r="B6" s="146"/>
      <c r="C6" s="7"/>
    </row>
    <row r="7" spans="1:7" ht="13.5" thickBot="1" x14ac:dyDescent="0.2"/>
    <row r="8" spans="1:7" ht="35.25" customHeight="1" thickBot="1" x14ac:dyDescent="0.2">
      <c r="A8" s="8" t="s">
        <v>442</v>
      </c>
      <c r="B8" s="8" t="s">
        <v>441</v>
      </c>
      <c r="E8" s="6"/>
      <c r="G8" s="8" t="s">
        <v>442</v>
      </c>
    </row>
    <row r="9" spans="1:7" s="15" customFormat="1" ht="18" x14ac:dyDescent="0.15">
      <c r="A9" s="87">
        <v>1</v>
      </c>
      <c r="B9" s="88" t="s">
        <v>444</v>
      </c>
      <c r="E9" s="6"/>
      <c r="F9" s="106">
        <v>41</v>
      </c>
      <c r="G9" s="87">
        <v>1</v>
      </c>
    </row>
    <row r="10" spans="1:7" s="15" customFormat="1" ht="18" x14ac:dyDescent="0.15">
      <c r="A10" s="16">
        <v>11</v>
      </c>
      <c r="B10" s="17" t="s">
        <v>450</v>
      </c>
      <c r="E10" s="6"/>
      <c r="F10" s="106">
        <v>41</v>
      </c>
      <c r="G10" s="16">
        <v>11</v>
      </c>
    </row>
    <row r="11" spans="1:7" s="15" customFormat="1" ht="18" x14ac:dyDescent="0.15">
      <c r="A11" s="19" t="s">
        <v>0</v>
      </c>
      <c r="B11" s="20" t="s">
        <v>1</v>
      </c>
      <c r="E11" s="6"/>
      <c r="F11" s="106">
        <v>41</v>
      </c>
      <c r="G11" s="19" t="s">
        <v>0</v>
      </c>
    </row>
    <row r="12" spans="1:7" s="25" customFormat="1" ht="18" x14ac:dyDescent="0.15">
      <c r="A12" s="22" t="s">
        <v>2</v>
      </c>
      <c r="B12" s="23" t="s">
        <v>3</v>
      </c>
      <c r="E12" s="6"/>
      <c r="F12" s="106">
        <v>41</v>
      </c>
      <c r="G12" s="22" t="s">
        <v>2</v>
      </c>
    </row>
    <row r="13" spans="1:7" s="15" customFormat="1" ht="15" x14ac:dyDescent="0.15">
      <c r="A13" s="16">
        <v>12</v>
      </c>
      <c r="B13" s="17" t="s">
        <v>451</v>
      </c>
      <c r="E13" s="1"/>
      <c r="F13" s="106">
        <v>41</v>
      </c>
      <c r="G13" s="16">
        <v>12</v>
      </c>
    </row>
    <row r="14" spans="1:7" s="15" customFormat="1" ht="15" x14ac:dyDescent="0.15">
      <c r="A14" s="19" t="s">
        <v>4</v>
      </c>
      <c r="B14" s="20" t="s">
        <v>5</v>
      </c>
      <c r="E14" s="1"/>
      <c r="F14" s="106">
        <v>41</v>
      </c>
      <c r="G14" s="19" t="s">
        <v>4</v>
      </c>
    </row>
    <row r="15" spans="1:7" s="25" customFormat="1" ht="15" x14ac:dyDescent="0.15">
      <c r="A15" s="22" t="s">
        <v>6</v>
      </c>
      <c r="B15" s="23" t="s">
        <v>7</v>
      </c>
      <c r="E15" s="15"/>
      <c r="F15" s="106">
        <v>41</v>
      </c>
      <c r="G15" s="22" t="s">
        <v>6</v>
      </c>
    </row>
    <row r="16" spans="1:7" s="25" customFormat="1" ht="15" x14ac:dyDescent="0.15">
      <c r="A16" s="22" t="s">
        <v>8</v>
      </c>
      <c r="B16" s="23" t="s">
        <v>9</v>
      </c>
      <c r="E16" s="15"/>
      <c r="F16" s="106">
        <v>41</v>
      </c>
      <c r="G16" s="22" t="s">
        <v>8</v>
      </c>
    </row>
    <row r="17" spans="1:7" s="25" customFormat="1" ht="15" x14ac:dyDescent="0.15">
      <c r="A17" s="22" t="s">
        <v>10</v>
      </c>
      <c r="B17" s="23" t="s">
        <v>11</v>
      </c>
      <c r="E17" s="15"/>
      <c r="F17" s="106">
        <v>41</v>
      </c>
      <c r="G17" s="22" t="s">
        <v>10</v>
      </c>
    </row>
    <row r="18" spans="1:7" s="25" customFormat="1" ht="15" x14ac:dyDescent="0.15">
      <c r="A18" s="22" t="s">
        <v>12</v>
      </c>
      <c r="B18" s="23" t="s">
        <v>13</v>
      </c>
      <c r="F18" s="106">
        <v>41</v>
      </c>
      <c r="G18" s="22" t="s">
        <v>12</v>
      </c>
    </row>
    <row r="19" spans="1:7" s="25" customFormat="1" ht="15" x14ac:dyDescent="0.15">
      <c r="A19" s="22" t="s">
        <v>14</v>
      </c>
      <c r="B19" s="23" t="s">
        <v>15</v>
      </c>
      <c r="E19" s="15"/>
      <c r="F19" s="106">
        <v>41</v>
      </c>
      <c r="G19" s="22" t="s">
        <v>14</v>
      </c>
    </row>
    <row r="20" spans="1:7" s="25" customFormat="1" ht="15" x14ac:dyDescent="0.15">
      <c r="A20" s="22" t="s">
        <v>16</v>
      </c>
      <c r="B20" s="23" t="s">
        <v>17</v>
      </c>
      <c r="E20" s="15"/>
      <c r="F20" s="106">
        <v>41</v>
      </c>
      <c r="G20" s="22" t="s">
        <v>16</v>
      </c>
    </row>
    <row r="21" spans="1:7" s="25" customFormat="1" ht="28.5" x14ac:dyDescent="0.15">
      <c r="A21" s="22" t="s">
        <v>18</v>
      </c>
      <c r="B21" s="23" t="s">
        <v>19</v>
      </c>
      <c r="F21" s="106">
        <v>41</v>
      </c>
      <c r="G21" s="22" t="s">
        <v>18</v>
      </c>
    </row>
    <row r="22" spans="1:7" s="25" customFormat="1" ht="15" x14ac:dyDescent="0.15">
      <c r="A22" s="22" t="s">
        <v>20</v>
      </c>
      <c r="B22" s="23" t="s">
        <v>21</v>
      </c>
      <c r="F22" s="106">
        <v>41</v>
      </c>
      <c r="G22" s="22" t="s">
        <v>20</v>
      </c>
    </row>
    <row r="23" spans="1:7" s="25" customFormat="1" ht="15" x14ac:dyDescent="0.15">
      <c r="A23" s="22" t="s">
        <v>22</v>
      </c>
      <c r="B23" s="23" t="s">
        <v>23</v>
      </c>
      <c r="F23" s="106">
        <v>41</v>
      </c>
      <c r="G23" s="22" t="s">
        <v>22</v>
      </c>
    </row>
    <row r="24" spans="1:7" s="25" customFormat="1" ht="15" x14ac:dyDescent="0.15">
      <c r="A24" s="22" t="s">
        <v>24</v>
      </c>
      <c r="B24" s="23" t="s">
        <v>25</v>
      </c>
      <c r="F24" s="106">
        <v>41</v>
      </c>
      <c r="G24" s="22" t="s">
        <v>24</v>
      </c>
    </row>
    <row r="25" spans="1:7" s="25" customFormat="1" ht="15" x14ac:dyDescent="0.15">
      <c r="A25" s="22" t="s">
        <v>26</v>
      </c>
      <c r="B25" s="23" t="s">
        <v>27</v>
      </c>
      <c r="F25" s="106">
        <v>41</v>
      </c>
      <c r="G25" s="22" t="s">
        <v>26</v>
      </c>
    </row>
    <row r="26" spans="1:7" s="15" customFormat="1" ht="15" x14ac:dyDescent="0.15">
      <c r="A26" s="16">
        <v>13</v>
      </c>
      <c r="B26" s="17" t="s">
        <v>452</v>
      </c>
      <c r="E26" s="25"/>
      <c r="F26" s="106">
        <v>41</v>
      </c>
      <c r="G26" s="16">
        <v>13</v>
      </c>
    </row>
    <row r="27" spans="1:7" s="15" customFormat="1" ht="15" x14ac:dyDescent="0.15">
      <c r="A27" s="19" t="s">
        <v>28</v>
      </c>
      <c r="B27" s="20" t="s">
        <v>29</v>
      </c>
      <c r="E27" s="25"/>
      <c r="F27" s="106">
        <v>41</v>
      </c>
      <c r="G27" s="19" t="s">
        <v>28</v>
      </c>
    </row>
    <row r="28" spans="1:7" s="25" customFormat="1" ht="15" x14ac:dyDescent="0.15">
      <c r="A28" s="22" t="s">
        <v>30</v>
      </c>
      <c r="B28" s="23" t="s">
        <v>29</v>
      </c>
      <c r="F28" s="106">
        <v>41</v>
      </c>
      <c r="G28" s="22" t="s">
        <v>30</v>
      </c>
    </row>
    <row r="29" spans="1:7" s="15" customFormat="1" ht="15" x14ac:dyDescent="0.15">
      <c r="A29" s="96">
        <v>17</v>
      </c>
      <c r="B29" s="97" t="s">
        <v>517</v>
      </c>
      <c r="E29" s="25"/>
      <c r="F29" s="106">
        <v>41</v>
      </c>
      <c r="G29" s="96">
        <v>17</v>
      </c>
    </row>
    <row r="30" spans="1:7" s="29" customFormat="1" ht="15" x14ac:dyDescent="0.15">
      <c r="A30" s="90" t="s">
        <v>555</v>
      </c>
      <c r="B30" s="91" t="s">
        <v>390</v>
      </c>
      <c r="E30" s="25"/>
      <c r="F30" s="106">
        <v>41</v>
      </c>
      <c r="G30" s="90" t="s">
        <v>555</v>
      </c>
    </row>
    <row r="31" spans="1:7" s="25" customFormat="1" ht="15" x14ac:dyDescent="0.15">
      <c r="A31" s="92" t="s">
        <v>557</v>
      </c>
      <c r="B31" s="93" t="s">
        <v>5</v>
      </c>
      <c r="F31" s="106">
        <v>41</v>
      </c>
      <c r="G31" s="92" t="s">
        <v>557</v>
      </c>
    </row>
    <row r="32" spans="1:7" s="29" customFormat="1" ht="15" x14ac:dyDescent="0.15">
      <c r="A32" s="90" t="s">
        <v>556</v>
      </c>
      <c r="B32" s="91" t="s">
        <v>392</v>
      </c>
      <c r="E32" s="15"/>
      <c r="F32" s="106">
        <v>41</v>
      </c>
      <c r="G32" s="90" t="s">
        <v>556</v>
      </c>
    </row>
    <row r="33" spans="1:7" s="25" customFormat="1" ht="15" x14ac:dyDescent="0.15">
      <c r="A33" s="92" t="s">
        <v>558</v>
      </c>
      <c r="B33" s="93" t="s">
        <v>5</v>
      </c>
      <c r="E33" s="15"/>
      <c r="F33" s="106">
        <v>41</v>
      </c>
      <c r="G33" s="92" t="s">
        <v>558</v>
      </c>
    </row>
    <row r="34" spans="1:7" s="15" customFormat="1" ht="15" x14ac:dyDescent="0.15">
      <c r="A34" s="16">
        <v>18</v>
      </c>
      <c r="B34" s="17" t="s">
        <v>453</v>
      </c>
      <c r="E34" s="25"/>
      <c r="F34" s="106">
        <v>41</v>
      </c>
      <c r="G34" s="16">
        <v>18</v>
      </c>
    </row>
    <row r="35" spans="1:7" s="15" customFormat="1" ht="15" x14ac:dyDescent="0.15">
      <c r="A35" s="19" t="s">
        <v>31</v>
      </c>
      <c r="B35" s="20" t="s">
        <v>32</v>
      </c>
      <c r="F35" s="106">
        <v>41</v>
      </c>
      <c r="G35" s="19" t="s">
        <v>31</v>
      </c>
    </row>
    <row r="36" spans="1:7" s="25" customFormat="1" ht="28.5" x14ac:dyDescent="0.15">
      <c r="A36" s="22" t="s">
        <v>33</v>
      </c>
      <c r="B36" s="23" t="s">
        <v>34</v>
      </c>
      <c r="E36" s="29"/>
      <c r="F36" s="106">
        <v>41</v>
      </c>
      <c r="G36" s="22" t="s">
        <v>33</v>
      </c>
    </row>
    <row r="37" spans="1:7" s="25" customFormat="1" ht="28.5" x14ac:dyDescent="0.15">
      <c r="A37" s="22" t="s">
        <v>35</v>
      </c>
      <c r="B37" s="23" t="s">
        <v>36</v>
      </c>
      <c r="F37" s="106">
        <v>41</v>
      </c>
      <c r="G37" s="22" t="s">
        <v>35</v>
      </c>
    </row>
    <row r="38" spans="1:7" s="25" customFormat="1" ht="28.5" x14ac:dyDescent="0.15">
      <c r="A38" s="22" t="s">
        <v>37</v>
      </c>
      <c r="B38" s="23" t="s">
        <v>38</v>
      </c>
      <c r="E38" s="29"/>
      <c r="F38" s="106">
        <v>41</v>
      </c>
      <c r="G38" s="22" t="s">
        <v>37</v>
      </c>
    </row>
    <row r="39" spans="1:7" s="25" customFormat="1" ht="28.5" x14ac:dyDescent="0.15">
      <c r="A39" s="22" t="s">
        <v>39</v>
      </c>
      <c r="B39" s="23" t="s">
        <v>40</v>
      </c>
      <c r="F39" s="106">
        <v>41</v>
      </c>
      <c r="G39" s="22" t="s">
        <v>39</v>
      </c>
    </row>
    <row r="40" spans="1:7" s="15" customFormat="1" ht="15" x14ac:dyDescent="0.15">
      <c r="A40" s="19" t="s">
        <v>41</v>
      </c>
      <c r="B40" s="20" t="s">
        <v>42</v>
      </c>
      <c r="F40" s="106">
        <v>41</v>
      </c>
      <c r="G40" s="19" t="s">
        <v>41</v>
      </c>
    </row>
    <row r="41" spans="1:7" s="25" customFormat="1" ht="42.75" x14ac:dyDescent="0.15">
      <c r="A41" s="22" t="s">
        <v>43</v>
      </c>
      <c r="B41" s="23" t="s">
        <v>44</v>
      </c>
      <c r="E41" s="15"/>
      <c r="F41" s="106">
        <v>41</v>
      </c>
      <c r="G41" s="22" t="s">
        <v>43</v>
      </c>
    </row>
    <row r="42" spans="1:7" s="25" customFormat="1" ht="71.25" x14ac:dyDescent="0.15">
      <c r="A42" s="22" t="s">
        <v>45</v>
      </c>
      <c r="B42" s="23" t="s">
        <v>46</v>
      </c>
      <c r="F42" s="106">
        <v>41</v>
      </c>
      <c r="G42" s="22" t="s">
        <v>45</v>
      </c>
    </row>
    <row r="43" spans="1:7" s="25" customFormat="1" ht="42.75" x14ac:dyDescent="0.15">
      <c r="A43" s="22" t="s">
        <v>47</v>
      </c>
      <c r="B43" s="23" t="s">
        <v>48</v>
      </c>
      <c r="F43" s="106">
        <v>41</v>
      </c>
      <c r="G43" s="22" t="s">
        <v>47</v>
      </c>
    </row>
    <row r="44" spans="1:7" s="25" customFormat="1" ht="28.5" hidden="1" x14ac:dyDescent="0.15">
      <c r="A44" s="22" t="s">
        <v>49</v>
      </c>
      <c r="B44" s="23" t="s">
        <v>50</v>
      </c>
      <c r="F44" s="106">
        <v>41</v>
      </c>
      <c r="G44" s="22" t="s">
        <v>49</v>
      </c>
    </row>
    <row r="45" spans="1:7" s="25" customFormat="1" ht="15" hidden="1" x14ac:dyDescent="0.15">
      <c r="A45" s="22" t="s">
        <v>51</v>
      </c>
      <c r="B45" s="23" t="s">
        <v>52</v>
      </c>
      <c r="F45" s="106">
        <v>41</v>
      </c>
      <c r="G45" s="22" t="s">
        <v>51</v>
      </c>
    </row>
    <row r="46" spans="1:7" s="25" customFormat="1" ht="15" x14ac:dyDescent="0.15">
      <c r="A46" s="22" t="s">
        <v>53</v>
      </c>
      <c r="B46" s="23" t="s">
        <v>54</v>
      </c>
      <c r="E46" s="15"/>
      <c r="F46" s="106">
        <v>41</v>
      </c>
      <c r="G46" s="22" t="s">
        <v>53</v>
      </c>
    </row>
    <row r="47" spans="1:7" s="25" customFormat="1" ht="15" x14ac:dyDescent="0.15">
      <c r="A47" s="22" t="s">
        <v>55</v>
      </c>
      <c r="B47" s="23" t="s">
        <v>56</v>
      </c>
      <c r="F47" s="106">
        <v>41</v>
      </c>
      <c r="G47" s="22" t="s">
        <v>55</v>
      </c>
    </row>
    <row r="48" spans="1:7" s="25" customFormat="1" ht="15" hidden="1" x14ac:dyDescent="0.15">
      <c r="A48" s="22" t="s">
        <v>454</v>
      </c>
      <c r="B48" s="23" t="s">
        <v>455</v>
      </c>
      <c r="F48" s="106">
        <v>41</v>
      </c>
      <c r="G48" s="22" t="s">
        <v>454</v>
      </c>
    </row>
    <row r="49" spans="1:7" s="25" customFormat="1" ht="28.5" x14ac:dyDescent="0.15">
      <c r="A49" s="22" t="s">
        <v>456</v>
      </c>
      <c r="B49" s="23" t="s">
        <v>457</v>
      </c>
      <c r="F49" s="106">
        <v>41</v>
      </c>
      <c r="G49" s="22" t="s">
        <v>456</v>
      </c>
    </row>
    <row r="50" spans="1:7" s="15" customFormat="1" ht="30" x14ac:dyDescent="0.15">
      <c r="A50" s="16">
        <v>19</v>
      </c>
      <c r="B50" s="17" t="s">
        <v>525</v>
      </c>
      <c r="E50" s="25"/>
      <c r="F50" s="106">
        <v>41</v>
      </c>
      <c r="G50" s="16">
        <v>19</v>
      </c>
    </row>
    <row r="51" spans="1:7" s="29" customFormat="1" ht="15" x14ac:dyDescent="0.15">
      <c r="A51" s="90" t="s">
        <v>562</v>
      </c>
      <c r="B51" s="91" t="s">
        <v>391</v>
      </c>
      <c r="D51" s="15"/>
      <c r="E51" s="25"/>
      <c r="F51" s="106">
        <v>41</v>
      </c>
      <c r="G51" s="90" t="s">
        <v>562</v>
      </c>
    </row>
    <row r="52" spans="1:7" s="25" customFormat="1" ht="15" x14ac:dyDescent="0.15">
      <c r="A52" s="92" t="s">
        <v>563</v>
      </c>
      <c r="B52" s="93" t="s">
        <v>5</v>
      </c>
      <c r="D52" s="15"/>
      <c r="F52" s="106">
        <v>41</v>
      </c>
      <c r="G52" s="92" t="s">
        <v>563</v>
      </c>
    </row>
    <row r="53" spans="1:7" s="15" customFormat="1" ht="15" x14ac:dyDescent="0.15">
      <c r="A53" s="94">
        <v>3</v>
      </c>
      <c r="B53" s="95" t="s">
        <v>508</v>
      </c>
      <c r="E53" s="25"/>
      <c r="F53" s="106">
        <v>41</v>
      </c>
      <c r="G53" s="94">
        <v>3</v>
      </c>
    </row>
    <row r="54" spans="1:7" s="15" customFormat="1" ht="15" x14ac:dyDescent="0.15">
      <c r="A54" s="96">
        <v>31</v>
      </c>
      <c r="B54" s="97" t="s">
        <v>523</v>
      </c>
      <c r="E54" s="25"/>
      <c r="F54" s="106">
        <v>41</v>
      </c>
      <c r="G54" s="96">
        <v>31</v>
      </c>
    </row>
    <row r="55" spans="1:7" s="25" customFormat="1" ht="15" x14ac:dyDescent="0.15">
      <c r="A55" s="98" t="s">
        <v>578</v>
      </c>
      <c r="B55" s="99" t="s">
        <v>579</v>
      </c>
      <c r="D55" s="15"/>
      <c r="F55" s="106">
        <v>41</v>
      </c>
      <c r="G55" s="98" t="s">
        <v>578</v>
      </c>
    </row>
    <row r="56" spans="1:7" s="15" customFormat="1" ht="15" x14ac:dyDescent="0.15">
      <c r="A56" s="87">
        <v>4</v>
      </c>
      <c r="B56" s="88" t="s">
        <v>445</v>
      </c>
      <c r="F56" s="106">
        <v>41</v>
      </c>
      <c r="G56" s="87">
        <v>4</v>
      </c>
    </row>
    <row r="57" spans="1:7" s="15" customFormat="1" ht="30" x14ac:dyDescent="0.15">
      <c r="A57" s="16">
        <v>41</v>
      </c>
      <c r="B57" s="17" t="s">
        <v>458</v>
      </c>
      <c r="E57" s="29"/>
      <c r="F57" s="106">
        <v>41</v>
      </c>
      <c r="G57" s="16">
        <v>41</v>
      </c>
    </row>
    <row r="58" spans="1:7" s="15" customFormat="1" ht="15" x14ac:dyDescent="0.15">
      <c r="A58" s="19" t="s">
        <v>57</v>
      </c>
      <c r="B58" s="20" t="s">
        <v>58</v>
      </c>
      <c r="E58" s="25"/>
      <c r="F58" s="106">
        <v>41</v>
      </c>
      <c r="G58" s="19" t="s">
        <v>57</v>
      </c>
    </row>
    <row r="59" spans="1:7" s="25" customFormat="1" ht="15" x14ac:dyDescent="0.15">
      <c r="A59" s="22" t="s">
        <v>59</v>
      </c>
      <c r="B59" s="23" t="s">
        <v>60</v>
      </c>
      <c r="E59" s="15"/>
      <c r="F59" s="106">
        <v>41</v>
      </c>
      <c r="G59" s="22" t="s">
        <v>59</v>
      </c>
    </row>
    <row r="60" spans="1:7" s="15" customFormat="1" ht="15" x14ac:dyDescent="0.15">
      <c r="A60" s="16">
        <v>43</v>
      </c>
      <c r="B60" s="17" t="s">
        <v>459</v>
      </c>
      <c r="F60" s="106">
        <v>41</v>
      </c>
      <c r="G60" s="16">
        <v>43</v>
      </c>
    </row>
    <row r="61" spans="1:7" s="15" customFormat="1" ht="15" x14ac:dyDescent="0.15">
      <c r="A61" s="19" t="s">
        <v>61</v>
      </c>
      <c r="B61" s="20" t="s">
        <v>62</v>
      </c>
      <c r="E61" s="25"/>
      <c r="F61" s="106">
        <v>41</v>
      </c>
      <c r="G61" s="19" t="s">
        <v>61</v>
      </c>
    </row>
    <row r="62" spans="1:7" s="25" customFormat="1" ht="28.5" x14ac:dyDescent="0.15">
      <c r="A62" s="22" t="s">
        <v>63</v>
      </c>
      <c r="B62" s="23" t="s">
        <v>64</v>
      </c>
      <c r="E62" s="15"/>
      <c r="F62" s="106">
        <v>41</v>
      </c>
      <c r="G62" s="22" t="s">
        <v>63</v>
      </c>
    </row>
    <row r="63" spans="1:7" s="15" customFormat="1" ht="15" x14ac:dyDescent="0.15">
      <c r="A63" s="19" t="s">
        <v>65</v>
      </c>
      <c r="B63" s="20" t="s">
        <v>66</v>
      </c>
      <c r="F63" s="106">
        <v>41</v>
      </c>
      <c r="G63" s="19" t="s">
        <v>65</v>
      </c>
    </row>
    <row r="64" spans="1:7" s="25" customFormat="1" ht="15" x14ac:dyDescent="0.15">
      <c r="A64" s="22" t="s">
        <v>67</v>
      </c>
      <c r="B64" s="23" t="s">
        <v>68</v>
      </c>
      <c r="E64" s="15"/>
      <c r="F64" s="106">
        <v>41</v>
      </c>
      <c r="G64" s="22" t="s">
        <v>67</v>
      </c>
    </row>
    <row r="65" spans="1:7" s="25" customFormat="1" ht="15" x14ac:dyDescent="0.15">
      <c r="A65" s="22" t="s">
        <v>69</v>
      </c>
      <c r="B65" s="23" t="s">
        <v>70</v>
      </c>
      <c r="F65" s="106">
        <v>41</v>
      </c>
      <c r="G65" s="22" t="s">
        <v>69</v>
      </c>
    </row>
    <row r="66" spans="1:7" s="25" customFormat="1" ht="15" x14ac:dyDescent="0.15">
      <c r="A66" s="22" t="s">
        <v>71</v>
      </c>
      <c r="B66" s="23" t="s">
        <v>72</v>
      </c>
      <c r="E66" s="15"/>
      <c r="F66" s="106">
        <v>41</v>
      </c>
      <c r="G66" s="22" t="s">
        <v>71</v>
      </c>
    </row>
    <row r="67" spans="1:7" s="25" customFormat="1" ht="15" x14ac:dyDescent="0.15">
      <c r="A67" s="22" t="s">
        <v>73</v>
      </c>
      <c r="B67" s="23" t="s">
        <v>74</v>
      </c>
      <c r="E67" s="15"/>
      <c r="F67" s="106">
        <v>41</v>
      </c>
      <c r="G67" s="22" t="s">
        <v>73</v>
      </c>
    </row>
    <row r="68" spans="1:7" s="25" customFormat="1" ht="15" x14ac:dyDescent="0.15">
      <c r="A68" s="22" t="s">
        <v>75</v>
      </c>
      <c r="B68" s="23" t="s">
        <v>76</v>
      </c>
      <c r="F68" s="106">
        <v>41</v>
      </c>
      <c r="G68" s="22" t="s">
        <v>75</v>
      </c>
    </row>
    <row r="69" spans="1:7" s="25" customFormat="1" ht="15" x14ac:dyDescent="0.15">
      <c r="A69" s="22" t="s">
        <v>77</v>
      </c>
      <c r="B69" s="23" t="s">
        <v>78</v>
      </c>
      <c r="E69" s="15"/>
      <c r="F69" s="106">
        <v>41</v>
      </c>
      <c r="G69" s="22" t="s">
        <v>77</v>
      </c>
    </row>
    <row r="70" spans="1:7" s="25" customFormat="1" ht="28.5" x14ac:dyDescent="0.15">
      <c r="A70" s="22" t="s">
        <v>79</v>
      </c>
      <c r="B70" s="23" t="s">
        <v>80</v>
      </c>
      <c r="F70" s="106">
        <v>41</v>
      </c>
      <c r="G70" s="22" t="s">
        <v>79</v>
      </c>
    </row>
    <row r="71" spans="1:7" s="25" customFormat="1" ht="28.5" hidden="1" x14ac:dyDescent="0.15">
      <c r="A71" s="22" t="s">
        <v>460</v>
      </c>
      <c r="B71" s="23" t="s">
        <v>461</v>
      </c>
      <c r="F71" s="106">
        <v>41</v>
      </c>
      <c r="G71" s="22" t="s">
        <v>460</v>
      </c>
    </row>
    <row r="72" spans="1:7" s="15" customFormat="1" ht="30" x14ac:dyDescent="0.15">
      <c r="A72" s="19" t="s">
        <v>81</v>
      </c>
      <c r="B72" s="20" t="s">
        <v>82</v>
      </c>
      <c r="E72" s="25"/>
      <c r="F72" s="106">
        <v>41</v>
      </c>
      <c r="G72" s="19" t="s">
        <v>81</v>
      </c>
    </row>
    <row r="73" spans="1:7" s="25" customFormat="1" ht="28.5" x14ac:dyDescent="0.15">
      <c r="A73" s="22" t="s">
        <v>83</v>
      </c>
      <c r="B73" s="23" t="s">
        <v>84</v>
      </c>
      <c r="F73" s="106">
        <v>41</v>
      </c>
      <c r="G73" s="22" t="s">
        <v>83</v>
      </c>
    </row>
    <row r="74" spans="1:7" s="25" customFormat="1" ht="57" x14ac:dyDescent="0.15">
      <c r="A74" s="22" t="s">
        <v>85</v>
      </c>
      <c r="B74" s="23" t="s">
        <v>86</v>
      </c>
      <c r="F74" s="106">
        <v>41</v>
      </c>
      <c r="G74" s="22" t="s">
        <v>85</v>
      </c>
    </row>
    <row r="75" spans="1:7" s="25" customFormat="1" ht="28.5" hidden="1" x14ac:dyDescent="0.15">
      <c r="A75" s="22" t="s">
        <v>462</v>
      </c>
      <c r="B75" s="23" t="s">
        <v>463</v>
      </c>
      <c r="F75" s="106">
        <v>41</v>
      </c>
      <c r="G75" s="22" t="s">
        <v>462</v>
      </c>
    </row>
    <row r="76" spans="1:7" s="25" customFormat="1" ht="28.5" hidden="1" x14ac:dyDescent="0.15">
      <c r="A76" s="22" t="s">
        <v>87</v>
      </c>
      <c r="B76" s="23" t="s">
        <v>88</v>
      </c>
      <c r="F76" s="106">
        <v>41</v>
      </c>
      <c r="G76" s="22" t="s">
        <v>87</v>
      </c>
    </row>
    <row r="77" spans="1:7" s="15" customFormat="1" ht="15" x14ac:dyDescent="0.15">
      <c r="A77" s="19" t="s">
        <v>89</v>
      </c>
      <c r="B77" s="20" t="s">
        <v>90</v>
      </c>
      <c r="E77" s="25"/>
      <c r="F77" s="106">
        <v>41</v>
      </c>
      <c r="G77" s="19" t="s">
        <v>89</v>
      </c>
    </row>
    <row r="78" spans="1:7" s="25" customFormat="1" ht="15" x14ac:dyDescent="0.15">
      <c r="A78" s="22" t="s">
        <v>91</v>
      </c>
      <c r="B78" s="23" t="s">
        <v>92</v>
      </c>
      <c r="E78" s="15"/>
      <c r="F78" s="106">
        <v>41</v>
      </c>
      <c r="G78" s="22" t="s">
        <v>91</v>
      </c>
    </row>
    <row r="79" spans="1:7" s="25" customFormat="1" ht="15" x14ac:dyDescent="0.15">
      <c r="A79" s="22" t="s">
        <v>93</v>
      </c>
      <c r="B79" s="23" t="s">
        <v>94</v>
      </c>
      <c r="F79" s="106">
        <v>41</v>
      </c>
      <c r="G79" s="22" t="s">
        <v>93</v>
      </c>
    </row>
    <row r="80" spans="1:7" s="25" customFormat="1" ht="15" x14ac:dyDescent="0.15">
      <c r="A80" s="22" t="s">
        <v>95</v>
      </c>
      <c r="B80" s="23" t="s">
        <v>96</v>
      </c>
      <c r="F80" s="106">
        <v>41</v>
      </c>
      <c r="G80" s="22" t="s">
        <v>95</v>
      </c>
    </row>
    <row r="81" spans="1:7" s="15" customFormat="1" ht="15" x14ac:dyDescent="0.15">
      <c r="A81" s="19" t="s">
        <v>97</v>
      </c>
      <c r="B81" s="20" t="s">
        <v>98</v>
      </c>
      <c r="E81" s="25"/>
      <c r="F81" s="106">
        <v>41</v>
      </c>
      <c r="G81" s="19" t="s">
        <v>97</v>
      </c>
    </row>
    <row r="82" spans="1:7" s="25" customFormat="1" ht="15" x14ac:dyDescent="0.15">
      <c r="A82" s="22" t="s">
        <v>99</v>
      </c>
      <c r="B82" s="23" t="s">
        <v>100</v>
      </c>
      <c r="F82" s="106">
        <v>41</v>
      </c>
      <c r="G82" s="22" t="s">
        <v>99</v>
      </c>
    </row>
    <row r="83" spans="1:7" s="25" customFormat="1" ht="15" x14ac:dyDescent="0.15">
      <c r="A83" s="22" t="s">
        <v>101</v>
      </c>
      <c r="B83" s="23" t="s">
        <v>102</v>
      </c>
      <c r="E83" s="15"/>
      <c r="F83" s="106">
        <v>41</v>
      </c>
      <c r="G83" s="22" t="s">
        <v>101</v>
      </c>
    </row>
    <row r="84" spans="1:7" s="25" customFormat="1" ht="15" hidden="1" x14ac:dyDescent="0.15">
      <c r="A84" s="22" t="s">
        <v>103</v>
      </c>
      <c r="B84" s="23" t="s">
        <v>104</v>
      </c>
      <c r="F84" s="106">
        <v>41</v>
      </c>
      <c r="G84" s="22" t="s">
        <v>103</v>
      </c>
    </row>
    <row r="85" spans="1:7" s="25" customFormat="1" ht="15" hidden="1" x14ac:dyDescent="0.15">
      <c r="A85" s="22" t="s">
        <v>105</v>
      </c>
      <c r="B85" s="23" t="s">
        <v>106</v>
      </c>
      <c r="F85" s="106">
        <v>41</v>
      </c>
      <c r="G85" s="22" t="s">
        <v>105</v>
      </c>
    </row>
    <row r="86" spans="1:7" s="25" customFormat="1" ht="28.5" x14ac:dyDescent="0.15">
      <c r="A86" s="22" t="s">
        <v>107</v>
      </c>
      <c r="B86" s="23" t="s">
        <v>108</v>
      </c>
      <c r="F86" s="106">
        <v>41</v>
      </c>
      <c r="G86" s="22" t="s">
        <v>107</v>
      </c>
    </row>
    <row r="87" spans="1:7" s="25" customFormat="1" ht="28.5" hidden="1" x14ac:dyDescent="0.15">
      <c r="A87" s="22" t="s">
        <v>109</v>
      </c>
      <c r="B87" s="23" t="s">
        <v>110</v>
      </c>
      <c r="E87" s="15"/>
      <c r="F87" s="106">
        <v>41</v>
      </c>
      <c r="G87" s="22" t="s">
        <v>109</v>
      </c>
    </row>
    <row r="88" spans="1:7" s="25" customFormat="1" ht="28.5" x14ac:dyDescent="0.15">
      <c r="A88" s="22" t="s">
        <v>111</v>
      </c>
      <c r="B88" s="23" t="s">
        <v>112</v>
      </c>
      <c r="F88" s="106">
        <v>41</v>
      </c>
      <c r="G88" s="22" t="s">
        <v>111</v>
      </c>
    </row>
    <row r="89" spans="1:7" s="25" customFormat="1" ht="15" x14ac:dyDescent="0.15">
      <c r="A89" s="22" t="s">
        <v>113</v>
      </c>
      <c r="B89" s="23" t="s">
        <v>114</v>
      </c>
      <c r="F89" s="106">
        <v>41</v>
      </c>
      <c r="G89" s="22" t="s">
        <v>113</v>
      </c>
    </row>
    <row r="90" spans="1:7" s="25" customFormat="1" ht="15" hidden="1" x14ac:dyDescent="0.15">
      <c r="A90" s="22" t="s">
        <v>115</v>
      </c>
      <c r="B90" s="23" t="s">
        <v>116</v>
      </c>
      <c r="F90" s="106">
        <v>41</v>
      </c>
      <c r="G90" s="22" t="s">
        <v>115</v>
      </c>
    </row>
    <row r="91" spans="1:7" s="25" customFormat="1" ht="28.5" x14ac:dyDescent="0.15">
      <c r="A91" s="22" t="s">
        <v>117</v>
      </c>
      <c r="B91" s="23" t="s">
        <v>118</v>
      </c>
      <c r="F91" s="106">
        <v>41</v>
      </c>
      <c r="G91" s="22" t="s">
        <v>117</v>
      </c>
    </row>
    <row r="92" spans="1:7" s="25" customFormat="1" ht="28.5" hidden="1" x14ac:dyDescent="0.15">
      <c r="A92" s="22" t="s">
        <v>119</v>
      </c>
      <c r="B92" s="23" t="s">
        <v>120</v>
      </c>
      <c r="F92" s="106">
        <v>41</v>
      </c>
      <c r="G92" s="22" t="s">
        <v>119</v>
      </c>
    </row>
    <row r="93" spans="1:7" s="15" customFormat="1" ht="15" x14ac:dyDescent="0.15">
      <c r="A93" s="16">
        <v>44</v>
      </c>
      <c r="B93" s="17" t="s">
        <v>464</v>
      </c>
      <c r="E93" s="25"/>
      <c r="F93" s="106">
        <v>41</v>
      </c>
      <c r="G93" s="16">
        <v>44</v>
      </c>
    </row>
    <row r="94" spans="1:7" s="15" customFormat="1" ht="45" x14ac:dyDescent="0.15">
      <c r="A94" s="19" t="s">
        <v>121</v>
      </c>
      <c r="B94" s="20" t="s">
        <v>122</v>
      </c>
      <c r="E94" s="25"/>
      <c r="F94" s="106">
        <v>41</v>
      </c>
      <c r="G94" s="19" t="s">
        <v>121</v>
      </c>
    </row>
    <row r="95" spans="1:7" s="25" customFormat="1" ht="15" x14ac:dyDescent="0.15">
      <c r="A95" s="22" t="s">
        <v>123</v>
      </c>
      <c r="B95" s="23" t="s">
        <v>124</v>
      </c>
      <c r="F95" s="106">
        <v>41</v>
      </c>
      <c r="G95" s="22" t="s">
        <v>123</v>
      </c>
    </row>
    <row r="96" spans="1:7" s="25" customFormat="1" ht="15" x14ac:dyDescent="0.15">
      <c r="A96" s="22" t="s">
        <v>125</v>
      </c>
      <c r="B96" s="23" t="s">
        <v>126</v>
      </c>
      <c r="F96" s="106">
        <v>41</v>
      </c>
      <c r="G96" s="22" t="s">
        <v>125</v>
      </c>
    </row>
    <row r="97" spans="1:7" s="25" customFormat="1" ht="15" x14ac:dyDescent="0.15">
      <c r="A97" s="22" t="s">
        <v>465</v>
      </c>
      <c r="B97" s="23" t="s">
        <v>466</v>
      </c>
      <c r="F97" s="106">
        <v>41</v>
      </c>
      <c r="G97" s="22" t="s">
        <v>465</v>
      </c>
    </row>
    <row r="98" spans="1:7" s="25" customFormat="1" ht="15" hidden="1" x14ac:dyDescent="0.15">
      <c r="A98" s="22" t="s">
        <v>127</v>
      </c>
      <c r="B98" s="23" t="s">
        <v>128</v>
      </c>
      <c r="F98" s="106">
        <v>41</v>
      </c>
      <c r="G98" s="22" t="s">
        <v>127</v>
      </c>
    </row>
    <row r="99" spans="1:7" s="25" customFormat="1" ht="15" x14ac:dyDescent="0.15">
      <c r="A99" s="22" t="s">
        <v>129</v>
      </c>
      <c r="B99" s="23" t="s">
        <v>130</v>
      </c>
      <c r="E99" s="15"/>
      <c r="F99" s="106">
        <v>41</v>
      </c>
      <c r="G99" s="22" t="s">
        <v>129</v>
      </c>
    </row>
    <row r="100" spans="1:7" s="25" customFormat="1" ht="28.5" x14ac:dyDescent="0.15">
      <c r="A100" s="22" t="s">
        <v>131</v>
      </c>
      <c r="B100" s="23" t="s">
        <v>132</v>
      </c>
      <c r="E100" s="15"/>
      <c r="F100" s="106">
        <v>41</v>
      </c>
      <c r="G100" s="22" t="s">
        <v>131</v>
      </c>
    </row>
    <row r="101" spans="1:7" s="25" customFormat="1" ht="15" x14ac:dyDescent="0.15">
      <c r="A101" s="22" t="s">
        <v>133</v>
      </c>
      <c r="B101" s="23" t="s">
        <v>134</v>
      </c>
      <c r="F101" s="106">
        <v>41</v>
      </c>
      <c r="G101" s="22" t="s">
        <v>133</v>
      </c>
    </row>
    <row r="102" spans="1:7" s="25" customFormat="1" ht="15" x14ac:dyDescent="0.15">
      <c r="A102" s="22" t="s">
        <v>135</v>
      </c>
      <c r="B102" s="23" t="s">
        <v>136</v>
      </c>
      <c r="F102" s="106">
        <v>41</v>
      </c>
      <c r="G102" s="22" t="s">
        <v>135</v>
      </c>
    </row>
    <row r="103" spans="1:7" s="25" customFormat="1" ht="15" x14ac:dyDescent="0.15">
      <c r="A103" s="22" t="s">
        <v>137</v>
      </c>
      <c r="B103" s="23" t="s">
        <v>138</v>
      </c>
      <c r="F103" s="106">
        <v>41</v>
      </c>
      <c r="G103" s="22" t="s">
        <v>137</v>
      </c>
    </row>
    <row r="104" spans="1:7" s="25" customFormat="1" ht="28.5" x14ac:dyDescent="0.15">
      <c r="A104" s="22" t="s">
        <v>139</v>
      </c>
      <c r="B104" s="23" t="s">
        <v>140</v>
      </c>
      <c r="F104" s="106">
        <v>41</v>
      </c>
      <c r="G104" s="22" t="s">
        <v>139</v>
      </c>
    </row>
    <row r="105" spans="1:7" s="25" customFormat="1" ht="28.5" x14ac:dyDescent="0.15">
      <c r="A105" s="22" t="s">
        <v>141</v>
      </c>
      <c r="B105" s="23" t="s">
        <v>142</v>
      </c>
      <c r="F105" s="106">
        <v>41</v>
      </c>
      <c r="G105" s="22" t="s">
        <v>141</v>
      </c>
    </row>
    <row r="106" spans="1:7" s="25" customFormat="1" ht="15" x14ac:dyDescent="0.15">
      <c r="A106" s="22" t="s">
        <v>143</v>
      </c>
      <c r="B106" s="23" t="s">
        <v>144</v>
      </c>
      <c r="F106" s="106">
        <v>41</v>
      </c>
      <c r="G106" s="22" t="s">
        <v>143</v>
      </c>
    </row>
    <row r="107" spans="1:7" s="25" customFormat="1" ht="15" x14ac:dyDescent="0.15">
      <c r="A107" s="22" t="s">
        <v>145</v>
      </c>
      <c r="B107" s="23" t="s">
        <v>146</v>
      </c>
      <c r="F107" s="106">
        <v>41</v>
      </c>
      <c r="G107" s="22" t="s">
        <v>145</v>
      </c>
    </row>
    <row r="108" spans="1:7" s="25" customFormat="1" ht="15" x14ac:dyDescent="0.15">
      <c r="A108" s="22" t="s">
        <v>147</v>
      </c>
      <c r="B108" s="23" t="s">
        <v>148</v>
      </c>
      <c r="F108" s="106">
        <v>41</v>
      </c>
      <c r="G108" s="22" t="s">
        <v>147</v>
      </c>
    </row>
    <row r="109" spans="1:7" s="25" customFormat="1" ht="15" x14ac:dyDescent="0.15">
      <c r="A109" s="22" t="s">
        <v>149</v>
      </c>
      <c r="B109" s="23" t="s">
        <v>150</v>
      </c>
      <c r="F109" s="106">
        <v>41</v>
      </c>
      <c r="G109" s="22" t="s">
        <v>149</v>
      </c>
    </row>
    <row r="110" spans="1:7" s="25" customFormat="1" ht="28.5" x14ac:dyDescent="0.15">
      <c r="A110" s="22" t="s">
        <v>151</v>
      </c>
      <c r="B110" s="23" t="s">
        <v>152</v>
      </c>
      <c r="F110" s="106">
        <v>41</v>
      </c>
      <c r="G110" s="22" t="s">
        <v>151</v>
      </c>
    </row>
    <row r="111" spans="1:7" s="25" customFormat="1" ht="15" x14ac:dyDescent="0.15">
      <c r="A111" s="22" t="s">
        <v>467</v>
      </c>
      <c r="B111" s="23" t="s">
        <v>468</v>
      </c>
      <c r="F111" s="106">
        <v>41</v>
      </c>
      <c r="G111" s="22" t="s">
        <v>467</v>
      </c>
    </row>
    <row r="112" spans="1:7" s="25" customFormat="1" ht="28.5" x14ac:dyDescent="0.15">
      <c r="A112" s="22" t="s">
        <v>469</v>
      </c>
      <c r="B112" s="23" t="s">
        <v>470</v>
      </c>
      <c r="F112" s="106">
        <v>41</v>
      </c>
      <c r="G112" s="22" t="s">
        <v>469</v>
      </c>
    </row>
    <row r="113" spans="1:7" s="15" customFormat="1" ht="30" x14ac:dyDescent="0.15">
      <c r="A113" s="19" t="s">
        <v>153</v>
      </c>
      <c r="B113" s="20" t="s">
        <v>154</v>
      </c>
      <c r="E113" s="25"/>
      <c r="F113" s="106">
        <v>41</v>
      </c>
      <c r="G113" s="19" t="s">
        <v>153</v>
      </c>
    </row>
    <row r="114" spans="1:7" s="25" customFormat="1" ht="15" x14ac:dyDescent="0.15">
      <c r="A114" s="22" t="s">
        <v>155</v>
      </c>
      <c r="B114" s="23" t="s">
        <v>156</v>
      </c>
      <c r="F114" s="106">
        <v>41</v>
      </c>
      <c r="G114" s="22" t="s">
        <v>155</v>
      </c>
    </row>
    <row r="115" spans="1:7" s="25" customFormat="1" ht="15" hidden="1" x14ac:dyDescent="0.15">
      <c r="A115" s="22" t="s">
        <v>471</v>
      </c>
      <c r="B115" s="23" t="s">
        <v>472</v>
      </c>
      <c r="F115" s="106">
        <v>41</v>
      </c>
      <c r="G115" s="22" t="s">
        <v>471</v>
      </c>
    </row>
    <row r="116" spans="1:7" s="15" customFormat="1" ht="15" x14ac:dyDescent="0.15">
      <c r="A116" s="19" t="s">
        <v>157</v>
      </c>
      <c r="B116" s="20" t="s">
        <v>158</v>
      </c>
      <c r="E116" s="25"/>
      <c r="F116" s="106">
        <v>41</v>
      </c>
      <c r="G116" s="19" t="s">
        <v>157</v>
      </c>
    </row>
    <row r="117" spans="1:7" s="25" customFormat="1" ht="28.5" x14ac:dyDescent="0.15">
      <c r="A117" s="22" t="s">
        <v>159</v>
      </c>
      <c r="B117" s="23" t="s">
        <v>160</v>
      </c>
      <c r="F117" s="106">
        <v>41</v>
      </c>
      <c r="G117" s="22" t="s">
        <v>159</v>
      </c>
    </row>
    <row r="118" spans="1:7" s="25" customFormat="1" ht="15" hidden="1" x14ac:dyDescent="0.15">
      <c r="A118" s="22" t="s">
        <v>161</v>
      </c>
      <c r="B118" s="23" t="s">
        <v>162</v>
      </c>
      <c r="F118" s="106">
        <v>41</v>
      </c>
      <c r="G118" s="22" t="s">
        <v>161</v>
      </c>
    </row>
    <row r="119" spans="1:7" s="25" customFormat="1" ht="15" x14ac:dyDescent="0.15">
      <c r="A119" s="22" t="s">
        <v>163</v>
      </c>
      <c r="B119" s="23" t="s">
        <v>164</v>
      </c>
      <c r="E119" s="15"/>
      <c r="F119" s="106">
        <v>41</v>
      </c>
      <c r="G119" s="22" t="s">
        <v>163</v>
      </c>
    </row>
    <row r="120" spans="1:7" s="25" customFormat="1" ht="15" x14ac:dyDescent="0.15">
      <c r="A120" s="22" t="s">
        <v>165</v>
      </c>
      <c r="B120" s="23" t="s">
        <v>166</v>
      </c>
      <c r="F120" s="106">
        <v>41</v>
      </c>
      <c r="G120" s="22" t="s">
        <v>165</v>
      </c>
    </row>
    <row r="121" spans="1:7" s="15" customFormat="1" ht="15" x14ac:dyDescent="0.15">
      <c r="A121" s="19" t="s">
        <v>167</v>
      </c>
      <c r="B121" s="20" t="s">
        <v>168</v>
      </c>
      <c r="E121" s="25"/>
      <c r="F121" s="106">
        <v>41</v>
      </c>
      <c r="G121" s="19" t="s">
        <v>167</v>
      </c>
    </row>
    <row r="122" spans="1:7" s="25" customFormat="1" ht="15" hidden="1" x14ac:dyDescent="0.15">
      <c r="A122" s="22" t="s">
        <v>169</v>
      </c>
      <c r="B122" s="23" t="s">
        <v>170</v>
      </c>
      <c r="E122" s="15"/>
      <c r="F122" s="106">
        <v>41</v>
      </c>
      <c r="G122" s="22" t="s">
        <v>169</v>
      </c>
    </row>
    <row r="123" spans="1:7" s="25" customFormat="1" ht="15" hidden="1" x14ac:dyDescent="0.15">
      <c r="A123" s="22" t="s">
        <v>171</v>
      </c>
      <c r="B123" s="23" t="s">
        <v>172</v>
      </c>
      <c r="F123" s="106">
        <v>41</v>
      </c>
      <c r="G123" s="22" t="s">
        <v>171</v>
      </c>
    </row>
    <row r="124" spans="1:7" s="25" customFormat="1" ht="15" hidden="1" x14ac:dyDescent="0.15">
      <c r="A124" s="22" t="s">
        <v>173</v>
      </c>
      <c r="B124" s="23" t="s">
        <v>174</v>
      </c>
      <c r="F124" s="106">
        <v>41</v>
      </c>
      <c r="G124" s="22" t="s">
        <v>173</v>
      </c>
    </row>
    <row r="125" spans="1:7" s="25" customFormat="1" ht="15" hidden="1" x14ac:dyDescent="0.15">
      <c r="A125" s="22" t="s">
        <v>175</v>
      </c>
      <c r="B125" s="23" t="s">
        <v>176</v>
      </c>
      <c r="F125" s="106">
        <v>41</v>
      </c>
      <c r="G125" s="22" t="s">
        <v>175</v>
      </c>
    </row>
    <row r="126" spans="1:7" s="25" customFormat="1" ht="15" hidden="1" x14ac:dyDescent="0.15">
      <c r="A126" s="22" t="s">
        <v>177</v>
      </c>
      <c r="B126" s="23" t="s">
        <v>178</v>
      </c>
      <c r="F126" s="106">
        <v>41</v>
      </c>
      <c r="G126" s="22" t="s">
        <v>177</v>
      </c>
    </row>
    <row r="127" spans="1:7" s="25" customFormat="1" ht="15" hidden="1" x14ac:dyDescent="0.15">
      <c r="A127" s="22" t="s">
        <v>179</v>
      </c>
      <c r="B127" s="23" t="s">
        <v>180</v>
      </c>
      <c r="E127" s="15"/>
      <c r="F127" s="106">
        <v>41</v>
      </c>
      <c r="G127" s="22" t="s">
        <v>179</v>
      </c>
    </row>
    <row r="128" spans="1:7" s="25" customFormat="1" ht="15" hidden="1" x14ac:dyDescent="0.15">
      <c r="A128" s="22" t="s">
        <v>181</v>
      </c>
      <c r="B128" s="23" t="s">
        <v>182</v>
      </c>
      <c r="F128" s="106">
        <v>41</v>
      </c>
      <c r="G128" s="22" t="s">
        <v>181</v>
      </c>
    </row>
    <row r="129" spans="1:7" s="25" customFormat="1" ht="15" hidden="1" x14ac:dyDescent="0.15">
      <c r="A129" s="22" t="s">
        <v>183</v>
      </c>
      <c r="B129" s="23" t="s">
        <v>184</v>
      </c>
      <c r="F129" s="106">
        <v>41</v>
      </c>
      <c r="G129" s="22" t="s">
        <v>183</v>
      </c>
    </row>
    <row r="130" spans="1:7" s="25" customFormat="1" ht="15" hidden="1" x14ac:dyDescent="0.15">
      <c r="A130" s="22" t="s">
        <v>185</v>
      </c>
      <c r="B130" s="23" t="s">
        <v>186</v>
      </c>
      <c r="F130" s="106">
        <v>41</v>
      </c>
      <c r="G130" s="22" t="s">
        <v>185</v>
      </c>
    </row>
    <row r="131" spans="1:7" s="25" customFormat="1" ht="15" hidden="1" x14ac:dyDescent="0.15">
      <c r="A131" s="22" t="s">
        <v>187</v>
      </c>
      <c r="B131" s="23" t="s">
        <v>188</v>
      </c>
      <c r="F131" s="106">
        <v>41</v>
      </c>
      <c r="G131" s="22" t="s">
        <v>187</v>
      </c>
    </row>
    <row r="132" spans="1:7" s="25" customFormat="1" ht="15" hidden="1" x14ac:dyDescent="0.15">
      <c r="A132" s="22" t="s">
        <v>189</v>
      </c>
      <c r="B132" s="23" t="s">
        <v>190</v>
      </c>
      <c r="F132" s="106">
        <v>41</v>
      </c>
      <c r="G132" s="22" t="s">
        <v>189</v>
      </c>
    </row>
    <row r="133" spans="1:7" s="25" customFormat="1" ht="15" hidden="1" x14ac:dyDescent="0.15">
      <c r="A133" s="22" t="s">
        <v>191</v>
      </c>
      <c r="B133" s="23" t="s">
        <v>192</v>
      </c>
      <c r="F133" s="106">
        <v>41</v>
      </c>
      <c r="G133" s="22" t="s">
        <v>191</v>
      </c>
    </row>
    <row r="134" spans="1:7" s="25" customFormat="1" ht="15" hidden="1" x14ac:dyDescent="0.15">
      <c r="A134" s="22" t="s">
        <v>193</v>
      </c>
      <c r="B134" s="23" t="s">
        <v>194</v>
      </c>
      <c r="F134" s="106">
        <v>41</v>
      </c>
      <c r="G134" s="22" t="s">
        <v>193</v>
      </c>
    </row>
    <row r="135" spans="1:7" s="25" customFormat="1" ht="15" hidden="1" x14ac:dyDescent="0.15">
      <c r="A135" s="22" t="s">
        <v>195</v>
      </c>
      <c r="B135" s="23" t="s">
        <v>196</v>
      </c>
      <c r="F135" s="106">
        <v>41</v>
      </c>
      <c r="G135" s="22" t="s">
        <v>195</v>
      </c>
    </row>
    <row r="136" spans="1:7" s="25" customFormat="1" ht="28.5" hidden="1" x14ac:dyDescent="0.15">
      <c r="A136" s="22" t="s">
        <v>197</v>
      </c>
      <c r="B136" s="23" t="s">
        <v>198</v>
      </c>
      <c r="F136" s="106">
        <v>41</v>
      </c>
      <c r="G136" s="22" t="s">
        <v>197</v>
      </c>
    </row>
    <row r="137" spans="1:7" s="25" customFormat="1" ht="15" hidden="1" x14ac:dyDescent="0.15">
      <c r="A137" s="22" t="s">
        <v>199</v>
      </c>
      <c r="B137" s="23" t="s">
        <v>200</v>
      </c>
      <c r="F137" s="106">
        <v>41</v>
      </c>
      <c r="G137" s="22" t="s">
        <v>199</v>
      </c>
    </row>
    <row r="138" spans="1:7" s="25" customFormat="1" ht="15" hidden="1" x14ac:dyDescent="0.15">
      <c r="A138" s="22" t="s">
        <v>201</v>
      </c>
      <c r="B138" s="23" t="s">
        <v>202</v>
      </c>
      <c r="F138" s="106">
        <v>41</v>
      </c>
      <c r="G138" s="22" t="s">
        <v>201</v>
      </c>
    </row>
    <row r="139" spans="1:7" s="25" customFormat="1" ht="15" hidden="1" x14ac:dyDescent="0.15">
      <c r="A139" s="22" t="s">
        <v>203</v>
      </c>
      <c r="B139" s="23" t="s">
        <v>204</v>
      </c>
      <c r="F139" s="106">
        <v>41</v>
      </c>
      <c r="G139" s="22" t="s">
        <v>203</v>
      </c>
    </row>
    <row r="140" spans="1:7" s="25" customFormat="1" ht="15" hidden="1" x14ac:dyDescent="0.15">
      <c r="A140" s="22" t="s">
        <v>205</v>
      </c>
      <c r="B140" s="23" t="s">
        <v>206</v>
      </c>
      <c r="F140" s="106">
        <v>41</v>
      </c>
      <c r="G140" s="22" t="s">
        <v>205</v>
      </c>
    </row>
    <row r="141" spans="1:7" s="25" customFormat="1" ht="15" hidden="1" x14ac:dyDescent="0.15">
      <c r="A141" s="22" t="s">
        <v>207</v>
      </c>
      <c r="B141" s="23" t="s">
        <v>208</v>
      </c>
      <c r="F141" s="106">
        <v>41</v>
      </c>
      <c r="G141" s="22" t="s">
        <v>207</v>
      </c>
    </row>
    <row r="142" spans="1:7" s="25" customFormat="1" ht="15" hidden="1" x14ac:dyDescent="0.15">
      <c r="A142" s="22" t="s">
        <v>209</v>
      </c>
      <c r="B142" s="23" t="s">
        <v>210</v>
      </c>
      <c r="F142" s="106">
        <v>41</v>
      </c>
      <c r="G142" s="22" t="s">
        <v>209</v>
      </c>
    </row>
    <row r="143" spans="1:7" s="25" customFormat="1" ht="15" hidden="1" x14ac:dyDescent="0.15">
      <c r="A143" s="22" t="s">
        <v>211</v>
      </c>
      <c r="B143" s="23" t="s">
        <v>212</v>
      </c>
      <c r="F143" s="106">
        <v>41</v>
      </c>
      <c r="G143" s="22" t="s">
        <v>211</v>
      </c>
    </row>
    <row r="144" spans="1:7" s="25" customFormat="1" ht="15" hidden="1" x14ac:dyDescent="0.15">
      <c r="A144" s="22" t="s">
        <v>213</v>
      </c>
      <c r="B144" s="23" t="s">
        <v>214</v>
      </c>
      <c r="F144" s="106">
        <v>41</v>
      </c>
      <c r="G144" s="22" t="s">
        <v>213</v>
      </c>
    </row>
    <row r="145" spans="1:7" s="25" customFormat="1" ht="15" x14ac:dyDescent="0.15">
      <c r="A145" s="22" t="s">
        <v>473</v>
      </c>
      <c r="B145" s="23" t="s">
        <v>474</v>
      </c>
      <c r="F145" s="106">
        <v>41</v>
      </c>
      <c r="G145" s="22" t="s">
        <v>473</v>
      </c>
    </row>
    <row r="146" spans="1:7" s="15" customFormat="1" ht="30" x14ac:dyDescent="0.15">
      <c r="A146" s="19" t="s">
        <v>215</v>
      </c>
      <c r="B146" s="20" t="s">
        <v>216</v>
      </c>
      <c r="F146" s="106">
        <v>41</v>
      </c>
      <c r="G146" s="19" t="s">
        <v>215</v>
      </c>
    </row>
    <row r="147" spans="1:7" s="25" customFormat="1" ht="28.5" x14ac:dyDescent="0.15">
      <c r="A147" s="22" t="s">
        <v>217</v>
      </c>
      <c r="B147" s="23" t="s">
        <v>216</v>
      </c>
      <c r="F147" s="106">
        <v>41</v>
      </c>
      <c r="G147" s="22" t="s">
        <v>217</v>
      </c>
    </row>
    <row r="148" spans="1:7" s="15" customFormat="1" ht="15" x14ac:dyDescent="0.15">
      <c r="A148" s="19" t="s">
        <v>218</v>
      </c>
      <c r="B148" s="20" t="s">
        <v>219</v>
      </c>
      <c r="F148" s="106">
        <v>41</v>
      </c>
      <c r="G148" s="19" t="s">
        <v>218</v>
      </c>
    </row>
    <row r="149" spans="1:7" s="25" customFormat="1" ht="15" x14ac:dyDescent="0.15">
      <c r="A149" s="22" t="s">
        <v>220</v>
      </c>
      <c r="B149" s="23" t="s">
        <v>221</v>
      </c>
      <c r="F149" s="106">
        <v>41</v>
      </c>
      <c r="G149" s="22" t="s">
        <v>220</v>
      </c>
    </row>
    <row r="150" spans="1:7" s="25" customFormat="1" ht="15" x14ac:dyDescent="0.15">
      <c r="A150" s="22" t="s">
        <v>222</v>
      </c>
      <c r="B150" s="23" t="s">
        <v>223</v>
      </c>
      <c r="F150" s="106">
        <v>41</v>
      </c>
      <c r="G150" s="22" t="s">
        <v>222</v>
      </c>
    </row>
    <row r="151" spans="1:7" s="25" customFormat="1" ht="15" x14ac:dyDescent="0.15">
      <c r="A151" s="22" t="s">
        <v>224</v>
      </c>
      <c r="B151" s="23" t="s">
        <v>225</v>
      </c>
      <c r="F151" s="106">
        <v>41</v>
      </c>
      <c r="G151" s="22" t="s">
        <v>224</v>
      </c>
    </row>
    <row r="152" spans="1:7" s="25" customFormat="1" ht="15" x14ac:dyDescent="0.15">
      <c r="A152" s="22" t="s">
        <v>226</v>
      </c>
      <c r="B152" s="23" t="s">
        <v>227</v>
      </c>
      <c r="F152" s="106">
        <v>41</v>
      </c>
      <c r="G152" s="22" t="s">
        <v>226</v>
      </c>
    </row>
    <row r="153" spans="1:7" s="15" customFormat="1" ht="60" x14ac:dyDescent="0.15">
      <c r="A153" s="19" t="s">
        <v>228</v>
      </c>
      <c r="B153" s="20" t="s">
        <v>229</v>
      </c>
      <c r="F153" s="106">
        <v>41</v>
      </c>
      <c r="G153" s="19" t="s">
        <v>228</v>
      </c>
    </row>
    <row r="154" spans="1:7" s="25" customFormat="1" ht="28.5" x14ac:dyDescent="0.15">
      <c r="A154" s="22" t="s">
        <v>230</v>
      </c>
      <c r="B154" s="23" t="s">
        <v>231</v>
      </c>
      <c r="F154" s="106">
        <v>41</v>
      </c>
      <c r="G154" s="22" t="s">
        <v>230</v>
      </c>
    </row>
    <row r="155" spans="1:7" s="25" customFormat="1" ht="28.5" x14ac:dyDescent="0.15">
      <c r="A155" s="22" t="s">
        <v>232</v>
      </c>
      <c r="B155" s="23" t="s">
        <v>233</v>
      </c>
      <c r="F155" s="106">
        <v>41</v>
      </c>
      <c r="G155" s="22" t="s">
        <v>232</v>
      </c>
    </row>
    <row r="156" spans="1:7" s="25" customFormat="1" ht="15" x14ac:dyDescent="0.15">
      <c r="A156" s="22" t="s">
        <v>234</v>
      </c>
      <c r="B156" s="23" t="s">
        <v>235</v>
      </c>
      <c r="F156" s="106">
        <v>41</v>
      </c>
      <c r="G156" s="22" t="s">
        <v>234</v>
      </c>
    </row>
    <row r="157" spans="1:7" s="25" customFormat="1" ht="15" x14ac:dyDescent="0.15">
      <c r="A157" s="22" t="s">
        <v>236</v>
      </c>
      <c r="B157" s="23" t="s">
        <v>237</v>
      </c>
      <c r="F157" s="106">
        <v>41</v>
      </c>
      <c r="G157" s="22" t="s">
        <v>236</v>
      </c>
    </row>
    <row r="158" spans="1:7" s="25" customFormat="1" ht="15" x14ac:dyDescent="0.15">
      <c r="A158" s="22" t="s">
        <v>238</v>
      </c>
      <c r="B158" s="23" t="s">
        <v>239</v>
      </c>
      <c r="F158" s="106">
        <v>41</v>
      </c>
      <c r="G158" s="22" t="s">
        <v>238</v>
      </c>
    </row>
    <row r="159" spans="1:7" s="25" customFormat="1" ht="15" x14ac:dyDescent="0.15">
      <c r="A159" s="22" t="s">
        <v>240</v>
      </c>
      <c r="B159" s="23" t="s">
        <v>241</v>
      </c>
      <c r="F159" s="106">
        <v>41</v>
      </c>
      <c r="G159" s="22" t="s">
        <v>240</v>
      </c>
    </row>
    <row r="160" spans="1:7" s="25" customFormat="1" ht="28.5" hidden="1" x14ac:dyDescent="0.15">
      <c r="A160" s="22" t="s">
        <v>242</v>
      </c>
      <c r="B160" s="23" t="s">
        <v>243</v>
      </c>
      <c r="F160" s="106">
        <v>41</v>
      </c>
      <c r="G160" s="22" t="s">
        <v>242</v>
      </c>
    </row>
    <row r="161" spans="1:7" s="25" customFormat="1" ht="42.75" x14ac:dyDescent="0.15">
      <c r="A161" s="22" t="s">
        <v>244</v>
      </c>
      <c r="B161" s="23" t="s">
        <v>245</v>
      </c>
      <c r="F161" s="106">
        <v>41</v>
      </c>
      <c r="G161" s="22" t="s">
        <v>244</v>
      </c>
    </row>
    <row r="162" spans="1:7" s="25" customFormat="1" ht="15" x14ac:dyDescent="0.15">
      <c r="A162" s="22" t="s">
        <v>246</v>
      </c>
      <c r="B162" s="23" t="s">
        <v>247</v>
      </c>
      <c r="F162" s="106">
        <v>41</v>
      </c>
      <c r="G162" s="22" t="s">
        <v>246</v>
      </c>
    </row>
    <row r="163" spans="1:7" s="25" customFormat="1" ht="15" x14ac:dyDescent="0.15">
      <c r="A163" s="22" t="s">
        <v>248</v>
      </c>
      <c r="B163" s="23" t="s">
        <v>249</v>
      </c>
      <c r="F163" s="106">
        <v>41</v>
      </c>
      <c r="G163" s="22" t="s">
        <v>248</v>
      </c>
    </row>
    <row r="164" spans="1:7" s="25" customFormat="1" ht="15" x14ac:dyDescent="0.15">
      <c r="A164" s="22" t="s">
        <v>250</v>
      </c>
      <c r="B164" s="23" t="s">
        <v>251</v>
      </c>
      <c r="F164" s="106">
        <v>41</v>
      </c>
      <c r="G164" s="22" t="s">
        <v>250</v>
      </c>
    </row>
    <row r="165" spans="1:7" s="25" customFormat="1" ht="15" x14ac:dyDescent="0.15">
      <c r="A165" s="22" t="s">
        <v>252</v>
      </c>
      <c r="B165" s="23" t="s">
        <v>253</v>
      </c>
      <c r="F165" s="106">
        <v>41</v>
      </c>
      <c r="G165" s="22" t="s">
        <v>252</v>
      </c>
    </row>
    <row r="166" spans="1:7" s="25" customFormat="1" ht="15" x14ac:dyDescent="0.15">
      <c r="A166" s="22" t="s">
        <v>254</v>
      </c>
      <c r="B166" s="23" t="s">
        <v>255</v>
      </c>
      <c r="F166" s="106">
        <v>41</v>
      </c>
      <c r="G166" s="22" t="s">
        <v>254</v>
      </c>
    </row>
    <row r="167" spans="1:7" s="25" customFormat="1" ht="15" hidden="1" x14ac:dyDescent="0.15">
      <c r="A167" s="22" t="s">
        <v>256</v>
      </c>
      <c r="B167" s="23" t="s">
        <v>257</v>
      </c>
      <c r="F167" s="106">
        <v>41</v>
      </c>
      <c r="G167" s="22" t="s">
        <v>256</v>
      </c>
    </row>
    <row r="168" spans="1:7" s="25" customFormat="1" ht="28.5" hidden="1" x14ac:dyDescent="0.15">
      <c r="A168" s="22" t="s">
        <v>258</v>
      </c>
      <c r="B168" s="23" t="s">
        <v>259</v>
      </c>
      <c r="F168" s="106">
        <v>41</v>
      </c>
      <c r="G168" s="22" t="s">
        <v>258</v>
      </c>
    </row>
    <row r="169" spans="1:7" s="25" customFormat="1" ht="28.5" x14ac:dyDescent="0.15">
      <c r="A169" s="22" t="s">
        <v>260</v>
      </c>
      <c r="B169" s="23" t="s">
        <v>261</v>
      </c>
      <c r="F169" s="106">
        <v>41</v>
      </c>
      <c r="G169" s="22" t="s">
        <v>260</v>
      </c>
    </row>
    <row r="170" spans="1:7" s="25" customFormat="1" ht="15" x14ac:dyDescent="0.15">
      <c r="A170" s="22" t="s">
        <v>262</v>
      </c>
      <c r="B170" s="23" t="s">
        <v>263</v>
      </c>
      <c r="F170" s="106">
        <v>41</v>
      </c>
      <c r="G170" s="22" t="s">
        <v>262</v>
      </c>
    </row>
    <row r="171" spans="1:7" s="25" customFormat="1" ht="15" hidden="1" x14ac:dyDescent="0.15">
      <c r="A171" s="22" t="s">
        <v>264</v>
      </c>
      <c r="B171" s="23" t="s">
        <v>265</v>
      </c>
      <c r="F171" s="106">
        <v>41</v>
      </c>
      <c r="G171" s="22" t="s">
        <v>264</v>
      </c>
    </row>
    <row r="172" spans="1:7" s="25" customFormat="1" ht="15" x14ac:dyDescent="0.15">
      <c r="A172" s="22" t="s">
        <v>266</v>
      </c>
      <c r="B172" s="23" t="s">
        <v>267</v>
      </c>
      <c r="F172" s="106">
        <v>41</v>
      </c>
      <c r="G172" s="22" t="s">
        <v>266</v>
      </c>
    </row>
    <row r="173" spans="1:7" s="25" customFormat="1" ht="15" hidden="1" x14ac:dyDescent="0.15">
      <c r="A173" s="22" t="s">
        <v>475</v>
      </c>
      <c r="B173" s="23" t="s">
        <v>476</v>
      </c>
      <c r="F173" s="106">
        <v>41</v>
      </c>
      <c r="G173" s="22" t="s">
        <v>475</v>
      </c>
    </row>
    <row r="174" spans="1:7" s="25" customFormat="1" ht="15" x14ac:dyDescent="0.15">
      <c r="A174" s="22" t="s">
        <v>477</v>
      </c>
      <c r="B174" s="23" t="s">
        <v>478</v>
      </c>
      <c r="F174" s="106">
        <v>41</v>
      </c>
      <c r="G174" s="22" t="s">
        <v>477</v>
      </c>
    </row>
    <row r="175" spans="1:7" s="25" customFormat="1" ht="15" x14ac:dyDescent="0.15">
      <c r="A175" s="22" t="s">
        <v>479</v>
      </c>
      <c r="B175" s="23" t="s">
        <v>480</v>
      </c>
      <c r="F175" s="106">
        <v>41</v>
      </c>
      <c r="G175" s="22" t="s">
        <v>479</v>
      </c>
    </row>
    <row r="176" spans="1:7" s="15" customFormat="1" ht="30" x14ac:dyDescent="0.15">
      <c r="A176" s="19" t="s">
        <v>268</v>
      </c>
      <c r="B176" s="20" t="s">
        <v>269</v>
      </c>
      <c r="F176" s="106">
        <v>41</v>
      </c>
      <c r="G176" s="19" t="s">
        <v>268</v>
      </c>
    </row>
    <row r="177" spans="1:7" s="25" customFormat="1" ht="15" x14ac:dyDescent="0.15">
      <c r="A177" s="22" t="s">
        <v>270</v>
      </c>
      <c r="B177" s="23" t="s">
        <v>271</v>
      </c>
      <c r="F177" s="106">
        <v>41</v>
      </c>
      <c r="G177" s="22" t="s">
        <v>270</v>
      </c>
    </row>
    <row r="178" spans="1:7" s="25" customFormat="1" ht="15" x14ac:dyDescent="0.15">
      <c r="A178" s="22" t="s">
        <v>272</v>
      </c>
      <c r="B178" s="23" t="s">
        <v>273</v>
      </c>
      <c r="F178" s="106">
        <v>41</v>
      </c>
      <c r="G178" s="22" t="s">
        <v>272</v>
      </c>
    </row>
    <row r="179" spans="1:7" s="25" customFormat="1" ht="15" x14ac:dyDescent="0.15">
      <c r="A179" s="22" t="s">
        <v>274</v>
      </c>
      <c r="B179" s="23" t="s">
        <v>275</v>
      </c>
      <c r="F179" s="106">
        <v>41</v>
      </c>
      <c r="G179" s="22" t="s">
        <v>274</v>
      </c>
    </row>
    <row r="180" spans="1:7" s="25" customFormat="1" ht="28.5" hidden="1" x14ac:dyDescent="0.15">
      <c r="A180" s="22" t="s">
        <v>276</v>
      </c>
      <c r="B180" s="23" t="s">
        <v>277</v>
      </c>
      <c r="F180" s="106">
        <v>41</v>
      </c>
      <c r="G180" s="22" t="s">
        <v>276</v>
      </c>
    </row>
    <row r="181" spans="1:7" s="25" customFormat="1" ht="28.5" x14ac:dyDescent="0.15">
      <c r="A181" s="22" t="s">
        <v>278</v>
      </c>
      <c r="B181" s="23" t="s">
        <v>279</v>
      </c>
      <c r="F181" s="106">
        <v>41</v>
      </c>
      <c r="G181" s="22" t="s">
        <v>278</v>
      </c>
    </row>
    <row r="182" spans="1:7" s="25" customFormat="1" ht="15" x14ac:dyDescent="0.15">
      <c r="A182" s="22" t="s">
        <v>280</v>
      </c>
      <c r="B182" s="23" t="s">
        <v>281</v>
      </c>
      <c r="F182" s="106">
        <v>41</v>
      </c>
      <c r="G182" s="22" t="s">
        <v>280</v>
      </c>
    </row>
    <row r="183" spans="1:7" s="25" customFormat="1" ht="15" x14ac:dyDescent="0.15">
      <c r="A183" s="22" t="s">
        <v>481</v>
      </c>
      <c r="B183" s="23" t="s">
        <v>482</v>
      </c>
      <c r="F183" s="106">
        <v>41</v>
      </c>
      <c r="G183" s="22" t="s">
        <v>481</v>
      </c>
    </row>
    <row r="184" spans="1:7" s="15" customFormat="1" ht="15" x14ac:dyDescent="0.15">
      <c r="A184" s="19" t="s">
        <v>282</v>
      </c>
      <c r="B184" s="20" t="s">
        <v>283</v>
      </c>
      <c r="F184" s="106">
        <v>41</v>
      </c>
      <c r="G184" s="19" t="s">
        <v>282</v>
      </c>
    </row>
    <row r="185" spans="1:7" s="25" customFormat="1" ht="15" x14ac:dyDescent="0.15">
      <c r="A185" s="22" t="s">
        <v>284</v>
      </c>
      <c r="B185" s="23" t="s">
        <v>285</v>
      </c>
      <c r="F185" s="106">
        <v>41</v>
      </c>
      <c r="G185" s="22" t="s">
        <v>284</v>
      </c>
    </row>
    <row r="186" spans="1:7" s="15" customFormat="1" ht="15" x14ac:dyDescent="0.15">
      <c r="A186" s="19" t="s">
        <v>286</v>
      </c>
      <c r="B186" s="20" t="s">
        <v>564</v>
      </c>
      <c r="F186" s="106">
        <v>41</v>
      </c>
      <c r="G186" s="19" t="s">
        <v>286</v>
      </c>
    </row>
    <row r="187" spans="1:7" s="25" customFormat="1" ht="15" hidden="1" x14ac:dyDescent="0.15">
      <c r="A187" s="22" t="s">
        <v>288</v>
      </c>
      <c r="B187" s="23" t="s">
        <v>289</v>
      </c>
      <c r="F187" s="106">
        <v>41</v>
      </c>
      <c r="G187" s="22" t="s">
        <v>288</v>
      </c>
    </row>
    <row r="188" spans="1:7" s="25" customFormat="1" ht="15" hidden="1" x14ac:dyDescent="0.15">
      <c r="A188" s="22" t="s">
        <v>290</v>
      </c>
      <c r="B188" s="23" t="s">
        <v>291</v>
      </c>
      <c r="F188" s="106">
        <v>41</v>
      </c>
      <c r="G188" s="22" t="s">
        <v>290</v>
      </c>
    </row>
    <row r="189" spans="1:7" s="25" customFormat="1" ht="15" x14ac:dyDescent="0.15">
      <c r="A189" s="22" t="s">
        <v>292</v>
      </c>
      <c r="B189" s="23" t="s">
        <v>76</v>
      </c>
      <c r="F189" s="106">
        <v>41</v>
      </c>
      <c r="G189" s="22" t="s">
        <v>292</v>
      </c>
    </row>
    <row r="190" spans="1:7" s="25" customFormat="1" ht="15" x14ac:dyDescent="0.15">
      <c r="A190" s="22" t="s">
        <v>293</v>
      </c>
      <c r="B190" s="23" t="s">
        <v>294</v>
      </c>
      <c r="F190" s="106">
        <v>41</v>
      </c>
      <c r="G190" s="22" t="s">
        <v>293</v>
      </c>
    </row>
    <row r="191" spans="1:7" s="25" customFormat="1" ht="15" hidden="1" x14ac:dyDescent="0.15">
      <c r="A191" s="22" t="s">
        <v>295</v>
      </c>
      <c r="B191" s="23" t="s">
        <v>296</v>
      </c>
      <c r="F191" s="106">
        <v>41</v>
      </c>
      <c r="G191" s="22" t="s">
        <v>295</v>
      </c>
    </row>
    <row r="192" spans="1:7" s="25" customFormat="1" ht="15" x14ac:dyDescent="0.15">
      <c r="A192" s="22" t="s">
        <v>297</v>
      </c>
      <c r="B192" s="23" t="s">
        <v>298</v>
      </c>
      <c r="F192" s="106">
        <v>41</v>
      </c>
      <c r="G192" s="22" t="s">
        <v>297</v>
      </c>
    </row>
    <row r="193" spans="1:7" s="25" customFormat="1" ht="15" hidden="1" x14ac:dyDescent="0.15">
      <c r="A193" s="22" t="s">
        <v>299</v>
      </c>
      <c r="B193" s="23" t="s">
        <v>300</v>
      </c>
      <c r="F193" s="106">
        <v>41</v>
      </c>
      <c r="G193" s="22" t="s">
        <v>299</v>
      </c>
    </row>
    <row r="194" spans="1:7" s="25" customFormat="1" ht="15" x14ac:dyDescent="0.15">
      <c r="A194" s="22" t="s">
        <v>301</v>
      </c>
      <c r="B194" s="23" t="s">
        <v>302</v>
      </c>
      <c r="F194" s="106">
        <v>41</v>
      </c>
      <c r="G194" s="22" t="s">
        <v>301</v>
      </c>
    </row>
    <row r="195" spans="1:7" s="25" customFormat="1" ht="15" x14ac:dyDescent="0.15">
      <c r="A195" s="22" t="s">
        <v>303</v>
      </c>
      <c r="B195" s="23" t="s">
        <v>304</v>
      </c>
      <c r="F195" s="106">
        <v>41</v>
      </c>
      <c r="G195" s="22" t="s">
        <v>303</v>
      </c>
    </row>
    <row r="196" spans="1:7" s="25" customFormat="1" ht="15" x14ac:dyDescent="0.15">
      <c r="A196" s="22" t="s">
        <v>483</v>
      </c>
      <c r="B196" s="23" t="s">
        <v>484</v>
      </c>
      <c r="F196" s="106">
        <v>41</v>
      </c>
      <c r="G196" s="22" t="s">
        <v>483</v>
      </c>
    </row>
    <row r="197" spans="1:7" s="15" customFormat="1" ht="15" x14ac:dyDescent="0.15">
      <c r="A197" s="19" t="s">
        <v>305</v>
      </c>
      <c r="B197" s="20" t="s">
        <v>306</v>
      </c>
      <c r="F197" s="106">
        <v>41</v>
      </c>
      <c r="G197" s="19" t="s">
        <v>305</v>
      </c>
    </row>
    <row r="198" spans="1:7" s="25" customFormat="1" ht="15" x14ac:dyDescent="0.15">
      <c r="A198" s="22" t="s">
        <v>307</v>
      </c>
      <c r="B198" s="23" t="s">
        <v>306</v>
      </c>
      <c r="F198" s="106">
        <v>41</v>
      </c>
      <c r="G198" s="22" t="s">
        <v>307</v>
      </c>
    </row>
    <row r="199" spans="1:7" s="25" customFormat="1" ht="15" x14ac:dyDescent="0.15">
      <c r="A199" s="22" t="s">
        <v>308</v>
      </c>
      <c r="B199" s="23" t="s">
        <v>309</v>
      </c>
      <c r="F199" s="106">
        <v>41</v>
      </c>
      <c r="G199" s="22" t="s">
        <v>308</v>
      </c>
    </row>
    <row r="200" spans="1:7" s="15" customFormat="1" ht="15" x14ac:dyDescent="0.15">
      <c r="A200" s="19" t="s">
        <v>310</v>
      </c>
      <c r="B200" s="20" t="s">
        <v>311</v>
      </c>
      <c r="F200" s="106">
        <v>41</v>
      </c>
      <c r="G200" s="19" t="s">
        <v>310</v>
      </c>
    </row>
    <row r="201" spans="1:7" s="25" customFormat="1" ht="15" x14ac:dyDescent="0.15">
      <c r="A201" s="22" t="s">
        <v>312</v>
      </c>
      <c r="B201" s="23" t="s">
        <v>313</v>
      </c>
      <c r="F201" s="106">
        <v>41</v>
      </c>
      <c r="G201" s="22" t="s">
        <v>312</v>
      </c>
    </row>
    <row r="202" spans="1:7" s="15" customFormat="1" ht="15" x14ac:dyDescent="0.15">
      <c r="A202" s="87">
        <v>5</v>
      </c>
      <c r="B202" s="88" t="s">
        <v>446</v>
      </c>
      <c r="F202" s="106">
        <v>41</v>
      </c>
      <c r="G202" s="87">
        <v>5</v>
      </c>
    </row>
    <row r="203" spans="1:7" s="15" customFormat="1" ht="15" x14ac:dyDescent="0.15">
      <c r="A203" s="96">
        <v>51</v>
      </c>
      <c r="B203" s="97" t="s">
        <v>505</v>
      </c>
      <c r="F203" s="106">
        <v>41</v>
      </c>
      <c r="G203" s="96">
        <v>51</v>
      </c>
    </row>
    <row r="204" spans="1:7" s="15" customFormat="1" ht="30" x14ac:dyDescent="0.15">
      <c r="A204" s="105" t="s">
        <v>314</v>
      </c>
      <c r="B204" s="91" t="s">
        <v>528</v>
      </c>
      <c r="F204" s="106">
        <v>41</v>
      </c>
      <c r="G204" s="105" t="s">
        <v>314</v>
      </c>
    </row>
    <row r="205" spans="1:7" s="29" customFormat="1" ht="15" x14ac:dyDescent="0.15">
      <c r="A205" s="26" t="s">
        <v>315</v>
      </c>
      <c r="B205" s="27" t="s">
        <v>316</v>
      </c>
      <c r="F205" s="106">
        <v>41</v>
      </c>
      <c r="G205" s="26" t="s">
        <v>315</v>
      </c>
    </row>
    <row r="206" spans="1:7" s="25" customFormat="1" ht="15" x14ac:dyDescent="0.15">
      <c r="A206" s="22" t="s">
        <v>317</v>
      </c>
      <c r="B206" s="23" t="s">
        <v>318</v>
      </c>
      <c r="F206" s="106">
        <v>41</v>
      </c>
      <c r="G206" s="22" t="s">
        <v>317</v>
      </c>
    </row>
    <row r="207" spans="1:7" s="25" customFormat="1" ht="15" x14ac:dyDescent="0.15">
      <c r="A207" s="22" t="s">
        <v>319</v>
      </c>
      <c r="B207" s="23" t="s">
        <v>320</v>
      </c>
      <c r="F207" s="106">
        <v>41</v>
      </c>
      <c r="G207" s="22" t="s">
        <v>319</v>
      </c>
    </row>
    <row r="208" spans="1:7" s="25" customFormat="1" ht="15" x14ac:dyDescent="0.15">
      <c r="A208" s="22" t="s">
        <v>321</v>
      </c>
      <c r="B208" s="23" t="s">
        <v>322</v>
      </c>
      <c r="F208" s="106">
        <v>41</v>
      </c>
      <c r="G208" s="22" t="s">
        <v>321</v>
      </c>
    </row>
    <row r="209" spans="1:7" s="25" customFormat="1" ht="15" hidden="1" x14ac:dyDescent="0.15">
      <c r="A209" s="22" t="s">
        <v>323</v>
      </c>
      <c r="B209" s="23" t="s">
        <v>324</v>
      </c>
      <c r="F209" s="106">
        <v>41</v>
      </c>
      <c r="G209" s="22" t="s">
        <v>323</v>
      </c>
    </row>
    <row r="210" spans="1:7" s="25" customFormat="1" ht="15" hidden="1" x14ac:dyDescent="0.15">
      <c r="A210" s="22" t="s">
        <v>325</v>
      </c>
      <c r="B210" s="23" t="s">
        <v>326</v>
      </c>
      <c r="F210" s="106">
        <v>41</v>
      </c>
      <c r="G210" s="22" t="s">
        <v>325</v>
      </c>
    </row>
    <row r="211" spans="1:7" s="25" customFormat="1" ht="15" hidden="1" x14ac:dyDescent="0.15">
      <c r="A211" s="22" t="s">
        <v>327</v>
      </c>
      <c r="B211" s="23" t="s">
        <v>328</v>
      </c>
      <c r="F211" s="106">
        <v>41</v>
      </c>
      <c r="G211" s="22" t="s">
        <v>327</v>
      </c>
    </row>
    <row r="212" spans="1:7" s="29" customFormat="1" ht="15" x14ac:dyDescent="0.15">
      <c r="A212" s="26" t="s">
        <v>329</v>
      </c>
      <c r="B212" s="27" t="s">
        <v>330</v>
      </c>
      <c r="F212" s="106">
        <v>41</v>
      </c>
      <c r="G212" s="26" t="s">
        <v>329</v>
      </c>
    </row>
    <row r="213" spans="1:7" s="25" customFormat="1" ht="28.5" hidden="1" x14ac:dyDescent="0.15">
      <c r="A213" s="22" t="s">
        <v>331</v>
      </c>
      <c r="B213" s="23" t="s">
        <v>332</v>
      </c>
      <c r="F213" s="106">
        <v>41</v>
      </c>
      <c r="G213" s="22" t="s">
        <v>331</v>
      </c>
    </row>
    <row r="214" spans="1:7" s="25" customFormat="1" ht="28.5" hidden="1" x14ac:dyDescent="0.15">
      <c r="A214" s="22" t="s">
        <v>333</v>
      </c>
      <c r="B214" s="23" t="s">
        <v>334</v>
      </c>
      <c r="F214" s="106">
        <v>41</v>
      </c>
      <c r="G214" s="22" t="s">
        <v>333</v>
      </c>
    </row>
    <row r="215" spans="1:7" s="25" customFormat="1" ht="15" x14ac:dyDescent="0.15">
      <c r="A215" s="22" t="s">
        <v>335</v>
      </c>
      <c r="B215" s="23" t="s">
        <v>336</v>
      </c>
      <c r="F215" s="106">
        <v>41</v>
      </c>
      <c r="G215" s="22" t="s">
        <v>335</v>
      </c>
    </row>
    <row r="216" spans="1:7" s="29" customFormat="1" ht="15" x14ac:dyDescent="0.15">
      <c r="A216" s="26" t="s">
        <v>337</v>
      </c>
      <c r="B216" s="27" t="s">
        <v>338</v>
      </c>
      <c r="F216" s="106">
        <v>41</v>
      </c>
      <c r="G216" s="26" t="s">
        <v>337</v>
      </c>
    </row>
    <row r="217" spans="1:7" s="25" customFormat="1" ht="15" x14ac:dyDescent="0.15">
      <c r="A217" s="22" t="s">
        <v>339</v>
      </c>
      <c r="B217" s="23" t="s">
        <v>340</v>
      </c>
      <c r="F217" s="106">
        <v>41</v>
      </c>
      <c r="G217" s="22" t="s">
        <v>339</v>
      </c>
    </row>
    <row r="218" spans="1:7" s="29" customFormat="1" ht="15" x14ac:dyDescent="0.15">
      <c r="A218" s="26" t="s">
        <v>341</v>
      </c>
      <c r="B218" s="27" t="s">
        <v>342</v>
      </c>
      <c r="F218" s="106">
        <v>41</v>
      </c>
      <c r="G218" s="26" t="s">
        <v>341</v>
      </c>
    </row>
    <row r="219" spans="1:7" s="25" customFormat="1" ht="15" x14ac:dyDescent="0.15">
      <c r="A219" s="22" t="s">
        <v>343</v>
      </c>
      <c r="B219" s="23" t="s">
        <v>344</v>
      </c>
      <c r="F219" s="106">
        <v>41</v>
      </c>
      <c r="G219" s="22" t="s">
        <v>343</v>
      </c>
    </row>
    <row r="220" spans="1:7" s="15" customFormat="1" ht="15" x14ac:dyDescent="0.15">
      <c r="A220" s="105" t="s">
        <v>345</v>
      </c>
      <c r="B220" s="91" t="s">
        <v>553</v>
      </c>
      <c r="F220" s="106">
        <v>41</v>
      </c>
      <c r="G220" s="105" t="s">
        <v>345</v>
      </c>
    </row>
    <row r="221" spans="1:7" s="29" customFormat="1" ht="15" x14ac:dyDescent="0.15">
      <c r="A221" s="26" t="s">
        <v>346</v>
      </c>
      <c r="B221" s="27" t="s">
        <v>347</v>
      </c>
      <c r="F221" s="106">
        <v>41</v>
      </c>
      <c r="G221" s="26" t="s">
        <v>346</v>
      </c>
    </row>
    <row r="222" spans="1:7" s="25" customFormat="1" ht="15" x14ac:dyDescent="0.15">
      <c r="A222" s="30" t="s">
        <v>348</v>
      </c>
      <c r="B222" s="31" t="s">
        <v>349</v>
      </c>
      <c r="F222" s="106">
        <v>41</v>
      </c>
      <c r="G222" s="30" t="s">
        <v>348</v>
      </c>
    </row>
    <row r="223" spans="1:7" s="25" customFormat="1" ht="15" hidden="1" x14ac:dyDescent="0.15">
      <c r="A223" s="30" t="s">
        <v>350</v>
      </c>
      <c r="B223" s="31" t="s">
        <v>351</v>
      </c>
      <c r="F223" s="106">
        <v>41</v>
      </c>
      <c r="G223" s="30" t="s">
        <v>350</v>
      </c>
    </row>
    <row r="224" spans="1:7" s="25" customFormat="1" ht="15" x14ac:dyDescent="0.15">
      <c r="A224" s="30" t="s">
        <v>352</v>
      </c>
      <c r="B224" s="31" t="s">
        <v>353</v>
      </c>
      <c r="F224" s="106">
        <v>41</v>
      </c>
      <c r="G224" s="30" t="s">
        <v>352</v>
      </c>
    </row>
    <row r="225" spans="1:7" s="25" customFormat="1" ht="15" x14ac:dyDescent="0.15">
      <c r="A225" s="30" t="s">
        <v>354</v>
      </c>
      <c r="B225" s="31" t="s">
        <v>355</v>
      </c>
      <c r="F225" s="106">
        <v>41</v>
      </c>
      <c r="G225" s="30" t="s">
        <v>354</v>
      </c>
    </row>
    <row r="226" spans="1:7" s="29" customFormat="1" ht="15" x14ac:dyDescent="0.15">
      <c r="A226" s="26" t="s">
        <v>356</v>
      </c>
      <c r="B226" s="27" t="s">
        <v>357</v>
      </c>
      <c r="F226" s="106">
        <v>41</v>
      </c>
      <c r="G226" s="26" t="s">
        <v>356</v>
      </c>
    </row>
    <row r="227" spans="1:7" s="25" customFormat="1" ht="15" x14ac:dyDescent="0.15">
      <c r="A227" s="22" t="s">
        <v>358</v>
      </c>
      <c r="B227" s="23" t="s">
        <v>357</v>
      </c>
      <c r="F227" s="106">
        <v>41</v>
      </c>
      <c r="G227" s="22" t="s">
        <v>358</v>
      </c>
    </row>
    <row r="228" spans="1:7" s="29" customFormat="1" ht="15" x14ac:dyDescent="0.15">
      <c r="A228" s="33" t="s">
        <v>359</v>
      </c>
      <c r="B228" s="34" t="s">
        <v>360</v>
      </c>
      <c r="F228" s="106">
        <v>41</v>
      </c>
      <c r="G228" s="33" t="s">
        <v>359</v>
      </c>
    </row>
    <row r="229" spans="1:7" s="25" customFormat="1" ht="15" hidden="1" x14ac:dyDescent="0.15">
      <c r="A229" s="22" t="s">
        <v>361</v>
      </c>
      <c r="B229" s="23" t="s">
        <v>362</v>
      </c>
      <c r="F229" s="106">
        <v>41</v>
      </c>
      <c r="G229" s="22" t="s">
        <v>361</v>
      </c>
    </row>
    <row r="230" spans="1:7" s="25" customFormat="1" ht="15" x14ac:dyDescent="0.15">
      <c r="A230" s="22" t="s">
        <v>363</v>
      </c>
      <c r="B230" s="23" t="s">
        <v>364</v>
      </c>
      <c r="F230" s="106">
        <v>41</v>
      </c>
      <c r="G230" s="22" t="s">
        <v>363</v>
      </c>
    </row>
    <row r="231" spans="1:7" s="25" customFormat="1" ht="15" x14ac:dyDescent="0.15">
      <c r="A231" s="22" t="s">
        <v>365</v>
      </c>
      <c r="B231" s="23" t="s">
        <v>366</v>
      </c>
      <c r="F231" s="106">
        <v>41</v>
      </c>
      <c r="G231" s="22" t="s">
        <v>365</v>
      </c>
    </row>
    <row r="232" spans="1:7" s="15" customFormat="1" ht="15" x14ac:dyDescent="0.15">
      <c r="A232" s="87">
        <v>6</v>
      </c>
      <c r="B232" s="88" t="s">
        <v>447</v>
      </c>
      <c r="F232" s="106">
        <v>41</v>
      </c>
      <c r="G232" s="87">
        <v>6</v>
      </c>
    </row>
    <row r="233" spans="1:7" s="15" customFormat="1" ht="15" x14ac:dyDescent="0.15">
      <c r="A233" s="96">
        <v>61</v>
      </c>
      <c r="B233" s="97" t="s">
        <v>506</v>
      </c>
      <c r="F233" s="106">
        <v>41</v>
      </c>
      <c r="G233" s="96">
        <v>61</v>
      </c>
    </row>
    <row r="234" spans="1:7" s="15" customFormat="1" ht="15" x14ac:dyDescent="0.15">
      <c r="A234" s="19" t="s">
        <v>367</v>
      </c>
      <c r="B234" s="20" t="s">
        <v>368</v>
      </c>
      <c r="F234" s="106">
        <v>41</v>
      </c>
      <c r="G234" s="19" t="s">
        <v>367</v>
      </c>
    </row>
    <row r="235" spans="1:7" s="29" customFormat="1" ht="15" x14ac:dyDescent="0.15">
      <c r="A235" s="100" t="s">
        <v>602</v>
      </c>
      <c r="B235" s="104" t="s">
        <v>603</v>
      </c>
      <c r="F235" s="106">
        <v>41</v>
      </c>
      <c r="G235" s="100" t="s">
        <v>602</v>
      </c>
    </row>
    <row r="236" spans="1:7" s="29" customFormat="1" ht="15" x14ac:dyDescent="0.15">
      <c r="A236" s="100" t="s">
        <v>369</v>
      </c>
      <c r="B236" s="104" t="s">
        <v>604</v>
      </c>
      <c r="F236" s="106">
        <v>41</v>
      </c>
      <c r="G236" s="100" t="s">
        <v>369</v>
      </c>
    </row>
    <row r="237" spans="1:7" s="29" customFormat="1" ht="15" x14ac:dyDescent="0.15">
      <c r="A237" s="100" t="s">
        <v>373</v>
      </c>
      <c r="B237" s="101" t="s">
        <v>370</v>
      </c>
      <c r="F237" s="106">
        <v>41</v>
      </c>
      <c r="G237" s="100" t="s">
        <v>373</v>
      </c>
    </row>
    <row r="238" spans="1:7" s="25" customFormat="1" ht="15" x14ac:dyDescent="0.15">
      <c r="A238" s="102" t="s">
        <v>375</v>
      </c>
      <c r="B238" s="93" t="s">
        <v>372</v>
      </c>
      <c r="F238" s="106">
        <v>41</v>
      </c>
      <c r="G238" s="102" t="s">
        <v>375</v>
      </c>
    </row>
    <row r="239" spans="1:7" s="29" customFormat="1" ht="15" x14ac:dyDescent="0.15">
      <c r="A239" s="100" t="s">
        <v>586</v>
      </c>
      <c r="B239" s="101" t="s">
        <v>374</v>
      </c>
      <c r="F239" s="106">
        <v>41</v>
      </c>
      <c r="G239" s="100" t="s">
        <v>586</v>
      </c>
    </row>
    <row r="240" spans="1:7" s="25" customFormat="1" ht="15" x14ac:dyDescent="0.15">
      <c r="A240" s="102" t="s">
        <v>598</v>
      </c>
      <c r="B240" s="93" t="s">
        <v>376</v>
      </c>
      <c r="F240" s="106">
        <v>41</v>
      </c>
      <c r="G240" s="102" t="s">
        <v>598</v>
      </c>
    </row>
    <row r="241" spans="1:7" s="25" customFormat="1" ht="15" x14ac:dyDescent="0.15">
      <c r="A241" s="102" t="s">
        <v>599</v>
      </c>
      <c r="B241" s="93" t="s">
        <v>378</v>
      </c>
      <c r="F241" s="106">
        <v>41</v>
      </c>
      <c r="G241" s="102" t="s">
        <v>599</v>
      </c>
    </row>
    <row r="242" spans="1:7" s="29" customFormat="1" ht="15" x14ac:dyDescent="0.15">
      <c r="A242" s="100" t="s">
        <v>569</v>
      </c>
      <c r="B242" s="101" t="s">
        <v>380</v>
      </c>
      <c r="F242" s="106">
        <v>41</v>
      </c>
      <c r="G242" s="100" t="s">
        <v>569</v>
      </c>
    </row>
    <row r="243" spans="1:7" s="25" customFormat="1" ht="15" x14ac:dyDescent="0.15">
      <c r="A243" s="102" t="s">
        <v>570</v>
      </c>
      <c r="B243" s="93" t="s">
        <v>380</v>
      </c>
      <c r="F243" s="106">
        <v>41</v>
      </c>
      <c r="G243" s="102" t="s">
        <v>570</v>
      </c>
    </row>
    <row r="244" spans="1:7" s="29" customFormat="1" ht="15" x14ac:dyDescent="0.15">
      <c r="A244" s="100" t="s">
        <v>587</v>
      </c>
      <c r="B244" s="101" t="s">
        <v>554</v>
      </c>
      <c r="F244" s="106">
        <v>41</v>
      </c>
      <c r="G244" s="100" t="s">
        <v>587</v>
      </c>
    </row>
    <row r="245" spans="1:7" s="25" customFormat="1" ht="28.5" x14ac:dyDescent="0.15">
      <c r="A245" s="102" t="s">
        <v>600</v>
      </c>
      <c r="B245" s="93" t="s">
        <v>394</v>
      </c>
      <c r="F245" s="106">
        <v>41</v>
      </c>
      <c r="G245" s="102" t="s">
        <v>600</v>
      </c>
    </row>
    <row r="246" spans="1:7" s="15" customFormat="1" ht="15" x14ac:dyDescent="0.15">
      <c r="A246" s="19" t="s">
        <v>382</v>
      </c>
      <c r="B246" s="20" t="s">
        <v>565</v>
      </c>
      <c r="F246" s="106">
        <v>41</v>
      </c>
      <c r="G246" s="19" t="s">
        <v>382</v>
      </c>
    </row>
    <row r="247" spans="1:7" s="103" customFormat="1" ht="15" x14ac:dyDescent="0.15">
      <c r="A247" s="100" t="s">
        <v>384</v>
      </c>
      <c r="B247" s="104" t="s">
        <v>592</v>
      </c>
      <c r="F247" s="106">
        <v>41</v>
      </c>
      <c r="G247" s="100" t="s">
        <v>384</v>
      </c>
    </row>
    <row r="248" spans="1:7" s="29" customFormat="1" ht="15" x14ac:dyDescent="0.15">
      <c r="A248" s="100" t="s">
        <v>566</v>
      </c>
      <c r="B248" s="101" t="s">
        <v>385</v>
      </c>
      <c r="F248" s="106">
        <v>41</v>
      </c>
      <c r="G248" s="100" t="s">
        <v>566</v>
      </c>
    </row>
    <row r="249" spans="1:7" s="25" customFormat="1" ht="15" x14ac:dyDescent="0.15">
      <c r="A249" s="102" t="s">
        <v>567</v>
      </c>
      <c r="B249" s="93" t="s">
        <v>376</v>
      </c>
      <c r="F249" s="106">
        <v>41</v>
      </c>
      <c r="G249" s="102" t="s">
        <v>567</v>
      </c>
    </row>
    <row r="250" spans="1:7" s="25" customFormat="1" ht="15" x14ac:dyDescent="0.15">
      <c r="A250" s="102" t="s">
        <v>568</v>
      </c>
      <c r="B250" s="93" t="s">
        <v>388</v>
      </c>
      <c r="F250" s="106">
        <v>41</v>
      </c>
      <c r="G250" s="102" t="s">
        <v>568</v>
      </c>
    </row>
    <row r="251" spans="1:7" s="15" customFormat="1" ht="15" x14ac:dyDescent="0.15">
      <c r="A251" s="96">
        <v>63</v>
      </c>
      <c r="B251" s="97" t="s">
        <v>389</v>
      </c>
      <c r="F251" s="106">
        <v>41</v>
      </c>
      <c r="G251" s="96">
        <v>63</v>
      </c>
    </row>
    <row r="252" spans="1:7" s="29" customFormat="1" ht="15" x14ac:dyDescent="0.15">
      <c r="A252" s="100" t="s">
        <v>509</v>
      </c>
      <c r="B252" s="101" t="s">
        <v>390</v>
      </c>
      <c r="F252" s="106">
        <v>41</v>
      </c>
      <c r="G252" s="100" t="s">
        <v>509</v>
      </c>
    </row>
    <row r="253" spans="1:7" s="25" customFormat="1" ht="15" x14ac:dyDescent="0.15">
      <c r="A253" s="102" t="s">
        <v>510</v>
      </c>
      <c r="B253" s="93" t="s">
        <v>447</v>
      </c>
      <c r="F253" s="106">
        <v>41</v>
      </c>
      <c r="G253" s="102" t="s">
        <v>510</v>
      </c>
    </row>
    <row r="254" spans="1:7" s="29" customFormat="1" ht="15" x14ac:dyDescent="0.15">
      <c r="A254" s="100" t="s">
        <v>511</v>
      </c>
      <c r="B254" s="101" t="s">
        <v>392</v>
      </c>
      <c r="F254" s="106">
        <v>41</v>
      </c>
      <c r="G254" s="100" t="s">
        <v>511</v>
      </c>
    </row>
    <row r="255" spans="1:7" s="25" customFormat="1" ht="15" x14ac:dyDescent="0.15">
      <c r="A255" s="102" t="s">
        <v>571</v>
      </c>
      <c r="B255" s="93" t="s">
        <v>447</v>
      </c>
      <c r="F255" s="106">
        <v>41</v>
      </c>
      <c r="G255" s="102" t="s">
        <v>571</v>
      </c>
    </row>
    <row r="256" spans="1:7" s="15" customFormat="1" ht="30" x14ac:dyDescent="0.15">
      <c r="A256" s="87">
        <v>8</v>
      </c>
      <c r="B256" s="88" t="s">
        <v>513</v>
      </c>
      <c r="F256" s="106">
        <v>42</v>
      </c>
      <c r="G256" s="87">
        <v>8</v>
      </c>
    </row>
    <row r="257" spans="1:7" s="15" customFormat="1" ht="15" x14ac:dyDescent="0.15">
      <c r="A257" s="16">
        <v>81</v>
      </c>
      <c r="B257" s="17" t="s">
        <v>485</v>
      </c>
      <c r="F257" s="106">
        <v>42</v>
      </c>
      <c r="G257" s="16">
        <v>81</v>
      </c>
    </row>
    <row r="258" spans="1:7" s="15" customFormat="1" ht="15" x14ac:dyDescent="0.15">
      <c r="A258" s="19" t="s">
        <v>395</v>
      </c>
      <c r="B258" s="20" t="s">
        <v>396</v>
      </c>
      <c r="F258" s="106">
        <v>42</v>
      </c>
      <c r="G258" s="19" t="s">
        <v>395</v>
      </c>
    </row>
    <row r="259" spans="1:7" s="25" customFormat="1" ht="15" x14ac:dyDescent="0.15">
      <c r="A259" s="30" t="s">
        <v>397</v>
      </c>
      <c r="B259" s="31" t="s">
        <v>398</v>
      </c>
      <c r="F259" s="106">
        <v>41</v>
      </c>
      <c r="G259" s="30" t="s">
        <v>397</v>
      </c>
    </row>
    <row r="260" spans="1:7" s="25" customFormat="1" ht="15" x14ac:dyDescent="0.15">
      <c r="A260" s="30" t="s">
        <v>399</v>
      </c>
      <c r="B260" s="31" t="s">
        <v>400</v>
      </c>
      <c r="F260" s="106">
        <v>41</v>
      </c>
      <c r="G260" s="30" t="s">
        <v>399</v>
      </c>
    </row>
    <row r="261" spans="1:7" s="25" customFormat="1" ht="15" x14ac:dyDescent="0.15">
      <c r="A261" s="30" t="s">
        <v>401</v>
      </c>
      <c r="B261" s="31" t="s">
        <v>402</v>
      </c>
      <c r="F261" s="106">
        <v>41</v>
      </c>
      <c r="G261" s="30" t="s">
        <v>401</v>
      </c>
    </row>
    <row r="262" spans="1:7" s="25" customFormat="1" ht="15" x14ac:dyDescent="0.15">
      <c r="A262" s="30" t="s">
        <v>403</v>
      </c>
      <c r="B262" s="31" t="s">
        <v>404</v>
      </c>
      <c r="F262" s="106">
        <v>41</v>
      </c>
      <c r="G262" s="30" t="s">
        <v>403</v>
      </c>
    </row>
    <row r="263" spans="1:7" s="25" customFormat="1" ht="15" x14ac:dyDescent="0.15">
      <c r="A263" s="30" t="s">
        <v>405</v>
      </c>
      <c r="B263" s="31" t="s">
        <v>406</v>
      </c>
      <c r="F263" s="106">
        <v>41</v>
      </c>
      <c r="G263" s="30" t="s">
        <v>405</v>
      </c>
    </row>
    <row r="264" spans="1:7" s="25" customFormat="1" ht="15" x14ac:dyDescent="0.15">
      <c r="A264" s="30" t="s">
        <v>407</v>
      </c>
      <c r="B264" s="31" t="s">
        <v>408</v>
      </c>
      <c r="F264" s="106">
        <v>41</v>
      </c>
      <c r="G264" s="30" t="s">
        <v>407</v>
      </c>
    </row>
    <row r="265" spans="1:7" s="25" customFormat="1" ht="15" x14ac:dyDescent="0.15">
      <c r="A265" s="30" t="s">
        <v>409</v>
      </c>
      <c r="B265" s="31" t="s">
        <v>410</v>
      </c>
      <c r="F265" s="106">
        <v>41</v>
      </c>
      <c r="G265" s="30" t="s">
        <v>409</v>
      </c>
    </row>
    <row r="266" spans="1:7" s="15" customFormat="1" ht="15" x14ac:dyDescent="0.15">
      <c r="A266" s="16">
        <v>82</v>
      </c>
      <c r="B266" s="17" t="s">
        <v>486</v>
      </c>
      <c r="F266" s="106">
        <v>41</v>
      </c>
      <c r="G266" s="16">
        <v>82</v>
      </c>
    </row>
    <row r="267" spans="1:7" s="15" customFormat="1" ht="15" x14ac:dyDescent="0.15">
      <c r="A267" s="19" t="s">
        <v>411</v>
      </c>
      <c r="B267" s="20" t="s">
        <v>412</v>
      </c>
      <c r="F267" s="106">
        <v>41</v>
      </c>
      <c r="G267" s="19" t="s">
        <v>411</v>
      </c>
    </row>
    <row r="268" spans="1:7" s="25" customFormat="1" ht="15" x14ac:dyDescent="0.15">
      <c r="A268" s="30" t="s">
        <v>413</v>
      </c>
      <c r="B268" s="31" t="s">
        <v>414</v>
      </c>
      <c r="F268" s="106">
        <v>41</v>
      </c>
      <c r="G268" s="30" t="s">
        <v>413</v>
      </c>
    </row>
    <row r="269" spans="1:7" s="15" customFormat="1" ht="15" x14ac:dyDescent="0.15">
      <c r="A269" s="19" t="s">
        <v>415</v>
      </c>
      <c r="B269" s="20" t="s">
        <v>416</v>
      </c>
      <c r="F269" s="106">
        <v>41</v>
      </c>
      <c r="G269" s="19" t="s">
        <v>415</v>
      </c>
    </row>
    <row r="270" spans="1:7" s="25" customFormat="1" ht="28.5" x14ac:dyDescent="0.15">
      <c r="A270" s="30" t="s">
        <v>417</v>
      </c>
      <c r="B270" s="31" t="s">
        <v>418</v>
      </c>
      <c r="F270" s="106">
        <v>41</v>
      </c>
      <c r="G270" s="30" t="s">
        <v>417</v>
      </c>
    </row>
    <row r="271" spans="1:7" s="15" customFormat="1" ht="15" x14ac:dyDescent="0.15">
      <c r="A271" s="16">
        <v>83</v>
      </c>
      <c r="B271" s="17" t="s">
        <v>487</v>
      </c>
      <c r="F271" s="106">
        <v>41</v>
      </c>
      <c r="G271" s="16">
        <v>83</v>
      </c>
    </row>
    <row r="272" spans="1:7" s="15" customFormat="1" ht="15" x14ac:dyDescent="0.15">
      <c r="A272" s="19" t="s">
        <v>419</v>
      </c>
      <c r="B272" s="20" t="s">
        <v>420</v>
      </c>
      <c r="F272" s="106">
        <v>41</v>
      </c>
      <c r="G272" s="19" t="s">
        <v>419</v>
      </c>
    </row>
    <row r="273" spans="1:7" s="25" customFormat="1" ht="15" x14ac:dyDescent="0.15">
      <c r="A273" s="30" t="s">
        <v>421</v>
      </c>
      <c r="B273" s="31" t="s">
        <v>572</v>
      </c>
      <c r="F273" s="106">
        <v>41</v>
      </c>
      <c r="G273" s="30" t="s">
        <v>421</v>
      </c>
    </row>
    <row r="274" spans="1:7" s="25" customFormat="1" ht="15" x14ac:dyDescent="0.15">
      <c r="A274" s="30" t="s">
        <v>423</v>
      </c>
      <c r="B274" s="31" t="s">
        <v>424</v>
      </c>
      <c r="F274" s="106">
        <v>41</v>
      </c>
      <c r="G274" s="30" t="s">
        <v>423</v>
      </c>
    </row>
    <row r="275" spans="1:7" s="25" customFormat="1" ht="15" x14ac:dyDescent="0.15">
      <c r="A275" s="30" t="s">
        <v>425</v>
      </c>
      <c r="B275" s="31" t="s">
        <v>426</v>
      </c>
      <c r="F275" s="106">
        <v>41</v>
      </c>
      <c r="G275" s="30" t="s">
        <v>425</v>
      </c>
    </row>
    <row r="276" spans="1:7" s="25" customFormat="1" ht="15" hidden="1" x14ac:dyDescent="0.15">
      <c r="A276" s="30" t="s">
        <v>488</v>
      </c>
      <c r="B276" s="31" t="s">
        <v>489</v>
      </c>
      <c r="F276" s="106">
        <v>41</v>
      </c>
      <c r="G276" s="30" t="s">
        <v>488</v>
      </c>
    </row>
    <row r="277" spans="1:7" s="15" customFormat="1" ht="15" x14ac:dyDescent="0.15">
      <c r="A277" s="16">
        <v>84</v>
      </c>
      <c r="B277" s="17" t="s">
        <v>490</v>
      </c>
      <c r="F277" s="106">
        <v>41</v>
      </c>
      <c r="G277" s="16">
        <v>84</v>
      </c>
    </row>
    <row r="278" spans="1:7" s="15" customFormat="1" ht="15" x14ac:dyDescent="0.15">
      <c r="A278" s="19" t="s">
        <v>491</v>
      </c>
      <c r="B278" s="20" t="s">
        <v>492</v>
      </c>
      <c r="F278" s="106">
        <v>41</v>
      </c>
      <c r="G278" s="19" t="s">
        <v>491</v>
      </c>
    </row>
    <row r="279" spans="1:7" s="25" customFormat="1" ht="15" x14ac:dyDescent="0.15">
      <c r="A279" s="30" t="s">
        <v>493</v>
      </c>
      <c r="B279" s="31" t="s">
        <v>494</v>
      </c>
      <c r="F279" s="106">
        <v>41</v>
      </c>
      <c r="G279" s="30" t="s">
        <v>493</v>
      </c>
    </row>
    <row r="280" spans="1:7" s="25" customFormat="1" ht="15" x14ac:dyDescent="0.15">
      <c r="A280" s="30" t="s">
        <v>495</v>
      </c>
      <c r="B280" s="31" t="s">
        <v>496</v>
      </c>
      <c r="F280" s="106">
        <v>41</v>
      </c>
      <c r="G280" s="30" t="s">
        <v>495</v>
      </c>
    </row>
    <row r="281" spans="1:7" s="25" customFormat="1" ht="15" x14ac:dyDescent="0.15">
      <c r="A281" s="30" t="s">
        <v>497</v>
      </c>
      <c r="B281" s="31" t="s">
        <v>498</v>
      </c>
      <c r="F281" s="106">
        <v>41</v>
      </c>
      <c r="G281" s="30" t="s">
        <v>497</v>
      </c>
    </row>
    <row r="282" spans="1:7" s="15" customFormat="1" ht="30" x14ac:dyDescent="0.15">
      <c r="A282" s="87">
        <v>9</v>
      </c>
      <c r="B282" s="88" t="s">
        <v>542</v>
      </c>
      <c r="F282" s="106">
        <v>41</v>
      </c>
      <c r="G282" s="87">
        <v>9</v>
      </c>
    </row>
    <row r="283" spans="1:7" s="15" customFormat="1" ht="15" x14ac:dyDescent="0.15">
      <c r="A283" s="16">
        <v>91</v>
      </c>
      <c r="B283" s="17" t="s">
        <v>543</v>
      </c>
      <c r="F283" s="106">
        <v>41</v>
      </c>
      <c r="G283" s="16">
        <v>91</v>
      </c>
    </row>
    <row r="284" spans="1:7" s="15" customFormat="1" ht="15" x14ac:dyDescent="0.15">
      <c r="A284" s="19" t="s">
        <v>499</v>
      </c>
      <c r="B284" s="20" t="s">
        <v>420</v>
      </c>
      <c r="F284" s="106">
        <v>41</v>
      </c>
      <c r="G284" s="19" t="s">
        <v>499</v>
      </c>
    </row>
    <row r="285" spans="1:7" s="25" customFormat="1" ht="15" x14ac:dyDescent="0.15">
      <c r="A285" s="30" t="s">
        <v>601</v>
      </c>
      <c r="B285" s="31" t="s">
        <v>501</v>
      </c>
      <c r="F285" s="106">
        <v>41</v>
      </c>
      <c r="G285" s="30" t="s">
        <v>601</v>
      </c>
    </row>
    <row r="286" spans="1:7" s="15" customFormat="1" ht="15" x14ac:dyDescent="0.15">
      <c r="A286" s="16">
        <v>93</v>
      </c>
      <c r="B286" s="17" t="s">
        <v>502</v>
      </c>
      <c r="F286" s="106">
        <v>41</v>
      </c>
      <c r="G286" s="16">
        <v>93</v>
      </c>
    </row>
    <row r="287" spans="1:7" s="15" customFormat="1" ht="15" x14ac:dyDescent="0.15">
      <c r="A287" s="19" t="s">
        <v>427</v>
      </c>
      <c r="B287" s="20" t="s">
        <v>420</v>
      </c>
      <c r="F287" s="106">
        <v>41</v>
      </c>
      <c r="G287" s="19" t="s">
        <v>427</v>
      </c>
    </row>
    <row r="288" spans="1:7" s="25" customFormat="1" ht="15" x14ac:dyDescent="0.15">
      <c r="A288" s="22" t="s">
        <v>428</v>
      </c>
      <c r="B288" s="23" t="s">
        <v>429</v>
      </c>
      <c r="F288" s="106">
        <v>41</v>
      </c>
      <c r="G288" s="22" t="s">
        <v>428</v>
      </c>
    </row>
    <row r="289" spans="1:7" s="25" customFormat="1" ht="15" hidden="1" x14ac:dyDescent="0.15">
      <c r="A289" s="30" t="s">
        <v>430</v>
      </c>
      <c r="B289" s="31" t="s">
        <v>431</v>
      </c>
      <c r="F289" s="106">
        <v>41</v>
      </c>
      <c r="G289" s="30" t="s">
        <v>430</v>
      </c>
    </row>
    <row r="290" spans="1:7" s="15" customFormat="1" ht="15" x14ac:dyDescent="0.15">
      <c r="A290" s="19" t="s">
        <v>432</v>
      </c>
      <c r="B290" s="20" t="s">
        <v>433</v>
      </c>
      <c r="F290" s="106">
        <v>41</v>
      </c>
      <c r="G290" s="19" t="s">
        <v>432</v>
      </c>
    </row>
    <row r="291" spans="1:7" s="25" customFormat="1" ht="15" x14ac:dyDescent="0.15">
      <c r="A291" s="30" t="s">
        <v>434</v>
      </c>
      <c r="B291" s="31" t="s">
        <v>435</v>
      </c>
      <c r="F291" s="106">
        <v>41</v>
      </c>
      <c r="G291" s="30" t="s">
        <v>434</v>
      </c>
    </row>
    <row r="292" spans="1:7" s="25" customFormat="1" ht="15" x14ac:dyDescent="0.15">
      <c r="A292" s="30" t="s">
        <v>436</v>
      </c>
      <c r="B292" s="31" t="s">
        <v>437</v>
      </c>
      <c r="F292" s="106">
        <v>41</v>
      </c>
      <c r="G292" s="30" t="s">
        <v>436</v>
      </c>
    </row>
    <row r="293" spans="1:7" s="25" customFormat="1" ht="15.75" hidden="1" thickBot="1" x14ac:dyDescent="0.2">
      <c r="A293" s="41" t="s">
        <v>503</v>
      </c>
      <c r="B293" s="42" t="s">
        <v>504</v>
      </c>
      <c r="F293" s="106">
        <v>41</v>
      </c>
      <c r="G293" s="41" t="s">
        <v>503</v>
      </c>
    </row>
    <row r="294" spans="1:7" s="15" customFormat="1" ht="15" x14ac:dyDescent="0.15">
      <c r="A294" s="87">
        <v>0</v>
      </c>
      <c r="B294" s="88" t="s">
        <v>546</v>
      </c>
      <c r="F294" s="106">
        <v>41</v>
      </c>
      <c r="G294" s="87">
        <v>0</v>
      </c>
    </row>
    <row r="295" spans="1:7" s="15" customFormat="1" ht="15" x14ac:dyDescent="0.15">
      <c r="A295" s="46" t="s">
        <v>547</v>
      </c>
      <c r="B295" s="17" t="s">
        <v>550</v>
      </c>
      <c r="F295" s="106">
        <v>41</v>
      </c>
      <c r="G295" s="46" t="s">
        <v>547</v>
      </c>
    </row>
    <row r="296" spans="1:7" s="15" customFormat="1" ht="15" x14ac:dyDescent="0.15">
      <c r="A296" s="46" t="s">
        <v>548</v>
      </c>
      <c r="B296" s="17" t="s">
        <v>551</v>
      </c>
      <c r="F296" s="106">
        <v>41</v>
      </c>
      <c r="G296" s="46" t="s">
        <v>548</v>
      </c>
    </row>
    <row r="297" spans="1:7" s="15" customFormat="1" ht="15.75" thickBot="1" x14ac:dyDescent="0.2">
      <c r="A297" s="51" t="s">
        <v>549</v>
      </c>
      <c r="B297" s="52" t="s">
        <v>552</v>
      </c>
      <c r="F297" s="106">
        <v>41</v>
      </c>
      <c r="G297" s="51" t="s">
        <v>549</v>
      </c>
    </row>
    <row r="298" spans="1:7" s="15" customFormat="1" ht="24.75" customHeight="1" x14ac:dyDescent="0.15">
      <c r="A298" s="39"/>
      <c r="B298" s="40" t="s">
        <v>438</v>
      </c>
      <c r="G298" s="39"/>
    </row>
    <row r="299" spans="1:7" s="2" customFormat="1" ht="13.7" customHeight="1" x14ac:dyDescent="0.15">
      <c r="A299" s="3"/>
      <c r="B299" s="11"/>
      <c r="G299" s="3"/>
    </row>
    <row r="300" spans="1:7" s="2" customFormat="1" ht="13.7" customHeight="1" x14ac:dyDescent="0.15">
      <c r="A300" s="3"/>
      <c r="B300" s="11"/>
      <c r="G300" s="3"/>
    </row>
    <row r="301" spans="1:7" s="2" customFormat="1" x14ac:dyDescent="0.15">
      <c r="A301" s="3"/>
      <c r="B301" s="3"/>
      <c r="C301" s="44"/>
      <c r="G301" s="3"/>
    </row>
    <row r="302" spans="1:7" s="2" customFormat="1" x14ac:dyDescent="0.15">
      <c r="A302" s="3"/>
      <c r="B302" s="3"/>
      <c r="C302" s="44"/>
      <c r="G302" s="3"/>
    </row>
    <row r="303" spans="1:7" s="2" customFormat="1" x14ac:dyDescent="0.15">
      <c r="A303" s="3"/>
      <c r="B303" s="10"/>
      <c r="C303" s="44"/>
      <c r="G303" s="3"/>
    </row>
    <row r="304" spans="1:7" x14ac:dyDescent="0.15">
      <c r="C304" s="45"/>
    </row>
    <row r="305" spans="1:7" x14ac:dyDescent="0.15">
      <c r="C305" s="45"/>
    </row>
    <row r="306" spans="1:7" s="14" customFormat="1" x14ac:dyDescent="0.15">
      <c r="A306" s="12"/>
      <c r="B306" s="12"/>
      <c r="G306" s="12"/>
    </row>
    <row r="307" spans="1:7" x14ac:dyDescent="0.15">
      <c r="C307" s="45"/>
    </row>
    <row r="308" spans="1:7" x14ac:dyDescent="0.15">
      <c r="C308" s="45"/>
    </row>
    <row r="309" spans="1:7" x14ac:dyDescent="0.15">
      <c r="C309" s="45"/>
    </row>
    <row r="310" spans="1:7" x14ac:dyDescent="0.15">
      <c r="C310" s="45"/>
    </row>
    <row r="311" spans="1:7" x14ac:dyDescent="0.15">
      <c r="C311" s="45"/>
    </row>
    <row r="312" spans="1:7" x14ac:dyDescent="0.15">
      <c r="C312" s="45"/>
    </row>
  </sheetData>
  <mergeCells count="4">
    <mergeCell ref="A2:B2"/>
    <mergeCell ref="A3:B3"/>
    <mergeCell ref="A5:B5"/>
    <mergeCell ref="A6:B6"/>
  </mergeCells>
  <printOptions horizontalCentered="1"/>
  <pageMargins left="0.70866141732283472" right="0.70866141732283472" top="0.59055118110236227" bottom="0.59055118110236227" header="0" footer="0.39370078740157483"/>
  <pageSetup scale="79" fitToHeight="5" orientation="portrait" horizontalDpi="360" verticalDpi="360" r:id="rId1"/>
  <headerFooter>
    <oddFooter>&amp;C&amp;"Arial,Negrita"&amp;10&amp;P</oddFooter>
  </headerFooter>
  <rowBreaks count="2" manualBreakCount="2">
    <brk id="57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270"/>
  <sheetViews>
    <sheetView showGridLines="0" zoomScale="80" zoomScaleNormal="80" zoomScaleSheetLayoutView="100" workbookViewId="0">
      <pane xSplit="3" ySplit="8" topLeftCell="D9" activePane="bottomRight" state="frozen"/>
      <selection activeCell="G256" sqref="G256"/>
      <selection pane="topRight" activeCell="G256" sqref="G256"/>
      <selection pane="bottomLeft" activeCell="G256" sqref="G256"/>
      <selection pane="bottomRight" activeCell="G256" sqref="G256"/>
    </sheetView>
  </sheetViews>
  <sheetFormatPr baseColWidth="10" defaultColWidth="9.33203125" defaultRowHeight="12.75" x14ac:dyDescent="0.15"/>
  <cols>
    <col min="1" max="1" width="21.83203125" style="4" customWidth="1"/>
    <col min="2" max="2" width="19.1640625" style="128" customWidth="1"/>
    <col min="3" max="3" width="105.1640625" style="4" customWidth="1"/>
    <col min="4" max="4" width="4.1640625" style="1" customWidth="1"/>
    <col min="5" max="5" width="9.33203125" style="1"/>
    <col min="6" max="6" width="19.1640625" style="4" customWidth="1"/>
    <col min="7" max="7" width="9.33203125" style="1"/>
    <col min="8" max="8" width="20.1640625" style="1" bestFit="1" customWidth="1"/>
    <col min="9" max="16384" width="9.33203125" style="1"/>
  </cols>
  <sheetData>
    <row r="2" spans="1:8" s="6" customFormat="1" ht="18" x14ac:dyDescent="0.15">
      <c r="A2" s="145" t="s">
        <v>439</v>
      </c>
      <c r="B2" s="145"/>
      <c r="C2" s="145"/>
      <c r="D2" s="5"/>
    </row>
    <row r="3" spans="1:8" s="6" customFormat="1" ht="18" x14ac:dyDescent="0.15">
      <c r="A3" s="145" t="s">
        <v>448</v>
      </c>
      <c r="B3" s="145"/>
      <c r="C3" s="145"/>
      <c r="D3" s="5"/>
    </row>
    <row r="4" spans="1:8" s="6" customFormat="1" ht="18" x14ac:dyDescent="0.15">
      <c r="A4" s="107"/>
      <c r="B4" s="5"/>
      <c r="C4" s="5"/>
      <c r="F4" s="5"/>
    </row>
    <row r="5" spans="1:8" s="6" customFormat="1" ht="18" x14ac:dyDescent="0.25">
      <c r="A5" s="146" t="s">
        <v>440</v>
      </c>
      <c r="B5" s="146"/>
      <c r="C5" s="146"/>
      <c r="D5" s="7"/>
    </row>
    <row r="6" spans="1:8" s="6" customFormat="1" ht="18" x14ac:dyDescent="0.25">
      <c r="A6" s="146" t="s">
        <v>449</v>
      </c>
      <c r="B6" s="146"/>
      <c r="C6" s="146"/>
      <c r="D6" s="7"/>
    </row>
    <row r="7" spans="1:8" ht="13.5" thickBot="1" x14ac:dyDescent="0.2"/>
    <row r="8" spans="1:8" ht="35.25" customHeight="1" thickBot="1" x14ac:dyDescent="0.2">
      <c r="A8" s="108" t="s">
        <v>713</v>
      </c>
      <c r="B8" s="129" t="s">
        <v>843</v>
      </c>
      <c r="C8" s="8" t="s">
        <v>441</v>
      </c>
      <c r="F8" s="8" t="s">
        <v>442</v>
      </c>
    </row>
    <row r="9" spans="1:8" s="15" customFormat="1" ht="15" x14ac:dyDescent="0.15">
      <c r="A9" s="109">
        <v>4110</v>
      </c>
      <c r="B9" s="87">
        <v>1</v>
      </c>
      <c r="C9" s="88" t="s">
        <v>444</v>
      </c>
      <c r="E9" s="106">
        <v>41</v>
      </c>
      <c r="F9" s="87">
        <v>1</v>
      </c>
      <c r="H9" s="15" t="str">
        <f>CONCATENATE(E9,F9)</f>
        <v>411</v>
      </c>
    </row>
    <row r="10" spans="1:8" s="15" customFormat="1" ht="15" x14ac:dyDescent="0.15">
      <c r="A10" s="110" t="s">
        <v>605</v>
      </c>
      <c r="B10" s="16">
        <v>11</v>
      </c>
      <c r="C10" s="17" t="s">
        <v>450</v>
      </c>
      <c r="E10" s="106">
        <v>41</v>
      </c>
      <c r="F10" s="16">
        <v>11</v>
      </c>
      <c r="H10" s="15" t="str">
        <f t="shared" ref="H10:H73" si="0">CONCATENATE(E10,F10)</f>
        <v>4111</v>
      </c>
    </row>
    <row r="11" spans="1:8" s="15" customFormat="1" ht="15" x14ac:dyDescent="0.15">
      <c r="A11" s="111" t="s">
        <v>606</v>
      </c>
      <c r="B11" s="19" t="s">
        <v>0</v>
      </c>
      <c r="C11" s="20" t="s">
        <v>1</v>
      </c>
      <c r="E11" s="106">
        <v>41</v>
      </c>
      <c r="F11" s="19" t="s">
        <v>0</v>
      </c>
      <c r="H11" s="15" t="str">
        <f t="shared" si="0"/>
        <v>4111-01</v>
      </c>
    </row>
    <row r="12" spans="1:8" s="25" customFormat="1" ht="15" x14ac:dyDescent="0.15">
      <c r="A12" s="112" t="s">
        <v>607</v>
      </c>
      <c r="B12" s="22" t="s">
        <v>2</v>
      </c>
      <c r="C12" s="23" t="s">
        <v>3</v>
      </c>
      <c r="E12" s="106">
        <v>41</v>
      </c>
      <c r="F12" s="22" t="s">
        <v>2</v>
      </c>
      <c r="H12" s="15" t="str">
        <f t="shared" si="0"/>
        <v>4111-01-011</v>
      </c>
    </row>
    <row r="13" spans="1:8" s="15" customFormat="1" ht="15" x14ac:dyDescent="0.15">
      <c r="A13" s="110" t="s">
        <v>608</v>
      </c>
      <c r="B13" s="16">
        <v>12</v>
      </c>
      <c r="C13" s="17" t="s">
        <v>451</v>
      </c>
      <c r="E13" s="106">
        <v>41</v>
      </c>
      <c r="F13" s="16">
        <v>12</v>
      </c>
      <c r="H13" s="15" t="str">
        <f t="shared" si="0"/>
        <v>4112</v>
      </c>
    </row>
    <row r="14" spans="1:8" s="15" customFormat="1" ht="15" x14ac:dyDescent="0.15">
      <c r="A14" s="111" t="s">
        <v>609</v>
      </c>
      <c r="B14" s="19" t="s">
        <v>4</v>
      </c>
      <c r="C14" s="20" t="s">
        <v>5</v>
      </c>
      <c r="E14" s="106">
        <v>41</v>
      </c>
      <c r="F14" s="19" t="s">
        <v>4</v>
      </c>
      <c r="H14" s="15" t="str">
        <f t="shared" si="0"/>
        <v>4112-01</v>
      </c>
    </row>
    <row r="15" spans="1:8" s="25" customFormat="1" ht="15" x14ac:dyDescent="0.15">
      <c r="A15" s="112" t="s">
        <v>610</v>
      </c>
      <c r="B15" s="22" t="s">
        <v>6</v>
      </c>
      <c r="C15" s="23" t="s">
        <v>7</v>
      </c>
      <c r="E15" s="106">
        <v>41</v>
      </c>
      <c r="F15" s="22" t="s">
        <v>6</v>
      </c>
      <c r="H15" s="15" t="str">
        <f t="shared" si="0"/>
        <v>4112-01-001</v>
      </c>
    </row>
    <row r="16" spans="1:8" s="25" customFormat="1" ht="15" x14ac:dyDescent="0.15">
      <c r="A16" s="112" t="s">
        <v>611</v>
      </c>
      <c r="B16" s="22" t="s">
        <v>8</v>
      </c>
      <c r="C16" s="23" t="s">
        <v>9</v>
      </c>
      <c r="E16" s="106">
        <v>41</v>
      </c>
      <c r="F16" s="22" t="s">
        <v>8</v>
      </c>
      <c r="H16" s="15" t="str">
        <f t="shared" si="0"/>
        <v>4112-01-002</v>
      </c>
    </row>
    <row r="17" spans="1:8" s="25" customFormat="1" ht="15" x14ac:dyDescent="0.15">
      <c r="A17" s="112" t="s">
        <v>612</v>
      </c>
      <c r="B17" s="22" t="s">
        <v>10</v>
      </c>
      <c r="C17" s="23" t="s">
        <v>11</v>
      </c>
      <c r="E17" s="106">
        <v>41</v>
      </c>
      <c r="F17" s="22" t="s">
        <v>10</v>
      </c>
      <c r="H17" s="15" t="str">
        <f t="shared" si="0"/>
        <v>4112-01-005</v>
      </c>
    </row>
    <row r="18" spans="1:8" s="25" customFormat="1" ht="15" x14ac:dyDescent="0.15">
      <c r="A18" s="112" t="s">
        <v>613</v>
      </c>
      <c r="B18" s="22" t="s">
        <v>12</v>
      </c>
      <c r="C18" s="23" t="s">
        <v>13</v>
      </c>
      <c r="E18" s="106">
        <v>41</v>
      </c>
      <c r="F18" s="22" t="s">
        <v>12</v>
      </c>
      <c r="H18" s="15" t="str">
        <f t="shared" si="0"/>
        <v>4112-01-006</v>
      </c>
    </row>
    <row r="19" spans="1:8" s="25" customFormat="1" ht="15" x14ac:dyDescent="0.15">
      <c r="A19" s="112" t="s">
        <v>614</v>
      </c>
      <c r="B19" s="22" t="s">
        <v>14</v>
      </c>
      <c r="C19" s="23" t="s">
        <v>15</v>
      </c>
      <c r="E19" s="106">
        <v>41</v>
      </c>
      <c r="F19" s="22" t="s">
        <v>14</v>
      </c>
      <c r="H19" s="15" t="str">
        <f t="shared" si="0"/>
        <v>4112-01-007</v>
      </c>
    </row>
    <row r="20" spans="1:8" s="25" customFormat="1" ht="15" x14ac:dyDescent="0.15">
      <c r="A20" s="112" t="s">
        <v>615</v>
      </c>
      <c r="B20" s="22" t="s">
        <v>16</v>
      </c>
      <c r="C20" s="23" t="s">
        <v>17</v>
      </c>
      <c r="E20" s="106">
        <v>41</v>
      </c>
      <c r="F20" s="22" t="s">
        <v>16</v>
      </c>
      <c r="H20" s="15" t="str">
        <f t="shared" si="0"/>
        <v>4112-01-008</v>
      </c>
    </row>
    <row r="21" spans="1:8" s="25" customFormat="1" ht="28.5" x14ac:dyDescent="0.15">
      <c r="A21" s="112" t="s">
        <v>616</v>
      </c>
      <c r="B21" s="22" t="s">
        <v>18</v>
      </c>
      <c r="C21" s="23" t="s">
        <v>19</v>
      </c>
      <c r="E21" s="106">
        <v>41</v>
      </c>
      <c r="F21" s="22" t="s">
        <v>18</v>
      </c>
      <c r="H21" s="15" t="str">
        <f t="shared" si="0"/>
        <v>4112-01-010</v>
      </c>
    </row>
    <row r="22" spans="1:8" s="25" customFormat="1" ht="15" x14ac:dyDescent="0.15">
      <c r="A22" s="112" t="s">
        <v>617</v>
      </c>
      <c r="B22" s="22" t="s">
        <v>20</v>
      </c>
      <c r="C22" s="23" t="s">
        <v>21</v>
      </c>
      <c r="E22" s="106">
        <v>41</v>
      </c>
      <c r="F22" s="22" t="s">
        <v>20</v>
      </c>
      <c r="H22" s="15" t="str">
        <f t="shared" si="0"/>
        <v>4112-01-013</v>
      </c>
    </row>
    <row r="23" spans="1:8" s="25" customFormat="1" ht="15" x14ac:dyDescent="0.15">
      <c r="A23" s="112" t="s">
        <v>618</v>
      </c>
      <c r="B23" s="22" t="s">
        <v>22</v>
      </c>
      <c r="C23" s="23" t="s">
        <v>23</v>
      </c>
      <c r="E23" s="106">
        <v>41</v>
      </c>
      <c r="F23" s="22" t="s">
        <v>22</v>
      </c>
      <c r="H23" s="15" t="str">
        <f t="shared" si="0"/>
        <v>4112-01-015</v>
      </c>
    </row>
    <row r="24" spans="1:8" s="25" customFormat="1" ht="15" x14ac:dyDescent="0.15">
      <c r="A24" s="112" t="s">
        <v>619</v>
      </c>
      <c r="B24" s="22" t="s">
        <v>24</v>
      </c>
      <c r="C24" s="23" t="s">
        <v>25</v>
      </c>
      <c r="E24" s="106">
        <v>41</v>
      </c>
      <c r="F24" s="22" t="s">
        <v>24</v>
      </c>
      <c r="H24" s="15" t="str">
        <f t="shared" si="0"/>
        <v>4112-01-016</v>
      </c>
    </row>
    <row r="25" spans="1:8" s="25" customFormat="1" ht="15" x14ac:dyDescent="0.15">
      <c r="A25" s="112" t="s">
        <v>620</v>
      </c>
      <c r="B25" s="22" t="s">
        <v>26</v>
      </c>
      <c r="C25" s="23" t="s">
        <v>27</v>
      </c>
      <c r="E25" s="106">
        <v>41</v>
      </c>
      <c r="F25" s="22" t="s">
        <v>26</v>
      </c>
      <c r="H25" s="15" t="str">
        <f t="shared" si="0"/>
        <v>4112-01-017</v>
      </c>
    </row>
    <row r="26" spans="1:8" s="15" customFormat="1" ht="15" x14ac:dyDescent="0.15">
      <c r="A26" s="110" t="s">
        <v>621</v>
      </c>
      <c r="B26" s="16">
        <v>13</v>
      </c>
      <c r="C26" s="17" t="s">
        <v>452</v>
      </c>
      <c r="E26" s="106">
        <v>41</v>
      </c>
      <c r="F26" s="16">
        <v>13</v>
      </c>
      <c r="H26" s="15" t="str">
        <f t="shared" si="0"/>
        <v>4113</v>
      </c>
    </row>
    <row r="27" spans="1:8" s="15" customFormat="1" ht="15" x14ac:dyDescent="0.15">
      <c r="A27" s="111" t="s">
        <v>622</v>
      </c>
      <c r="B27" s="19" t="s">
        <v>28</v>
      </c>
      <c r="C27" s="20" t="s">
        <v>29</v>
      </c>
      <c r="E27" s="106">
        <v>41</v>
      </c>
      <c r="F27" s="19" t="s">
        <v>28</v>
      </c>
      <c r="H27" s="15" t="str">
        <f t="shared" si="0"/>
        <v>4113-01</v>
      </c>
    </row>
    <row r="28" spans="1:8" s="25" customFormat="1" ht="15" x14ac:dyDescent="0.15">
      <c r="A28" s="112" t="s">
        <v>623</v>
      </c>
      <c r="B28" s="22" t="s">
        <v>30</v>
      </c>
      <c r="C28" s="23" t="s">
        <v>29</v>
      </c>
      <c r="E28" s="106">
        <v>41</v>
      </c>
      <c r="F28" s="22" t="s">
        <v>30</v>
      </c>
      <c r="H28" s="15" t="str">
        <f t="shared" si="0"/>
        <v>4113-01-001</v>
      </c>
    </row>
    <row r="29" spans="1:8" s="15" customFormat="1" ht="15" x14ac:dyDescent="0.15">
      <c r="A29" s="110" t="s">
        <v>624</v>
      </c>
      <c r="B29" s="16">
        <v>17</v>
      </c>
      <c r="C29" s="17" t="s">
        <v>517</v>
      </c>
      <c r="E29" s="106">
        <v>41</v>
      </c>
      <c r="F29" s="96">
        <v>17</v>
      </c>
      <c r="H29" s="15" t="str">
        <f t="shared" si="0"/>
        <v>4117</v>
      </c>
    </row>
    <row r="30" spans="1:8" s="29" customFormat="1" ht="15" x14ac:dyDescent="0.15">
      <c r="A30" s="118" t="s">
        <v>625</v>
      </c>
      <c r="B30" s="47" t="s">
        <v>555</v>
      </c>
      <c r="C30" s="20" t="s">
        <v>390</v>
      </c>
      <c r="E30" s="106">
        <v>41</v>
      </c>
      <c r="F30" s="90" t="s">
        <v>555</v>
      </c>
      <c r="H30" s="15" t="str">
        <f t="shared" si="0"/>
        <v>4117-01</v>
      </c>
    </row>
    <row r="31" spans="1:8" s="25" customFormat="1" ht="15" x14ac:dyDescent="0.15">
      <c r="A31" s="119" t="s">
        <v>626</v>
      </c>
      <c r="B31" s="49" t="s">
        <v>557</v>
      </c>
      <c r="C31" s="23" t="s">
        <v>5</v>
      </c>
      <c r="E31" s="106">
        <v>41</v>
      </c>
      <c r="F31" s="92" t="s">
        <v>557</v>
      </c>
      <c r="H31" s="15" t="str">
        <f t="shared" si="0"/>
        <v>4117-01-01</v>
      </c>
    </row>
    <row r="32" spans="1:8" s="29" customFormat="1" ht="15" x14ac:dyDescent="0.15">
      <c r="A32" s="118" t="s">
        <v>627</v>
      </c>
      <c r="B32" s="47" t="s">
        <v>556</v>
      </c>
      <c r="C32" s="20" t="s">
        <v>392</v>
      </c>
      <c r="E32" s="106">
        <v>41</v>
      </c>
      <c r="F32" s="90" t="s">
        <v>556</v>
      </c>
      <c r="H32" s="15" t="str">
        <f t="shared" si="0"/>
        <v>4117-02</v>
      </c>
    </row>
    <row r="33" spans="1:8" s="25" customFormat="1" ht="15" x14ac:dyDescent="0.15">
      <c r="A33" s="119" t="s">
        <v>628</v>
      </c>
      <c r="B33" s="49" t="s">
        <v>558</v>
      </c>
      <c r="C33" s="23" t="s">
        <v>5</v>
      </c>
      <c r="E33" s="106">
        <v>41</v>
      </c>
      <c r="F33" s="92" t="s">
        <v>558</v>
      </c>
      <c r="H33" s="15" t="str">
        <f t="shared" si="0"/>
        <v>4117-02-01</v>
      </c>
    </row>
    <row r="34" spans="1:8" s="15" customFormat="1" ht="15" x14ac:dyDescent="0.15">
      <c r="A34" s="121">
        <v>4119</v>
      </c>
      <c r="B34" s="16">
        <v>18</v>
      </c>
      <c r="C34" s="17" t="s">
        <v>453</v>
      </c>
      <c r="E34" s="106">
        <v>41</v>
      </c>
      <c r="F34" s="16">
        <v>18</v>
      </c>
      <c r="H34" s="15" t="str">
        <f t="shared" si="0"/>
        <v>4118</v>
      </c>
    </row>
    <row r="35" spans="1:8" s="15" customFormat="1" ht="15" x14ac:dyDescent="0.15">
      <c r="A35" s="122" t="s">
        <v>633</v>
      </c>
      <c r="B35" s="19" t="s">
        <v>31</v>
      </c>
      <c r="C35" s="20" t="s">
        <v>32</v>
      </c>
      <c r="E35" s="106">
        <v>41</v>
      </c>
      <c r="F35" s="19" t="s">
        <v>31</v>
      </c>
      <c r="H35" s="15" t="str">
        <f t="shared" si="0"/>
        <v>4118-01</v>
      </c>
    </row>
    <row r="36" spans="1:8" s="25" customFormat="1" ht="28.5" x14ac:dyDescent="0.15">
      <c r="A36" s="123" t="s">
        <v>701</v>
      </c>
      <c r="B36" s="22" t="s">
        <v>33</v>
      </c>
      <c r="C36" s="23" t="s">
        <v>34</v>
      </c>
      <c r="E36" s="106">
        <v>41</v>
      </c>
      <c r="F36" s="22" t="s">
        <v>33</v>
      </c>
      <c r="H36" s="15" t="str">
        <f t="shared" si="0"/>
        <v>4118-01-001</v>
      </c>
    </row>
    <row r="37" spans="1:8" s="25" customFormat="1" ht="28.5" x14ac:dyDescent="0.15">
      <c r="A37" s="123" t="s">
        <v>702</v>
      </c>
      <c r="B37" s="22" t="s">
        <v>35</v>
      </c>
      <c r="C37" s="23" t="s">
        <v>36</v>
      </c>
      <c r="E37" s="106">
        <v>41</v>
      </c>
      <c r="F37" s="22" t="s">
        <v>35</v>
      </c>
      <c r="H37" s="15" t="str">
        <f t="shared" si="0"/>
        <v>4118-01-002</v>
      </c>
    </row>
    <row r="38" spans="1:8" s="25" customFormat="1" ht="28.5" x14ac:dyDescent="0.15">
      <c r="A38" s="123" t="s">
        <v>703</v>
      </c>
      <c r="B38" s="22" t="s">
        <v>37</v>
      </c>
      <c r="C38" s="23" t="s">
        <v>38</v>
      </c>
      <c r="E38" s="106">
        <v>41</v>
      </c>
      <c r="F38" s="22" t="s">
        <v>37</v>
      </c>
      <c r="H38" s="15" t="str">
        <f t="shared" si="0"/>
        <v>4118-01-004</v>
      </c>
    </row>
    <row r="39" spans="1:8" s="25" customFormat="1" ht="28.5" x14ac:dyDescent="0.15">
      <c r="A39" s="123" t="s">
        <v>704</v>
      </c>
      <c r="B39" s="22" t="s">
        <v>39</v>
      </c>
      <c r="C39" s="23" t="s">
        <v>40</v>
      </c>
      <c r="E39" s="106">
        <v>41</v>
      </c>
      <c r="F39" s="22" t="s">
        <v>39</v>
      </c>
      <c r="H39" s="15" t="str">
        <f t="shared" si="0"/>
        <v>4118-01-005</v>
      </c>
    </row>
    <row r="40" spans="1:8" s="15" customFormat="1" ht="15" x14ac:dyDescent="0.15">
      <c r="A40" s="122" t="s">
        <v>705</v>
      </c>
      <c r="B40" s="19" t="s">
        <v>41</v>
      </c>
      <c r="C40" s="20" t="s">
        <v>42</v>
      </c>
      <c r="E40" s="106">
        <v>41</v>
      </c>
      <c r="F40" s="19" t="s">
        <v>41</v>
      </c>
      <c r="H40" s="15" t="str">
        <f t="shared" si="0"/>
        <v>4118-02</v>
      </c>
    </row>
    <row r="41" spans="1:8" s="25" customFormat="1" ht="42.75" x14ac:dyDescent="0.15">
      <c r="A41" s="123" t="s">
        <v>706</v>
      </c>
      <c r="B41" s="22" t="s">
        <v>43</v>
      </c>
      <c r="C41" s="23" t="s">
        <v>44</v>
      </c>
      <c r="E41" s="106">
        <v>41</v>
      </c>
      <c r="F41" s="22" t="s">
        <v>43</v>
      </c>
      <c r="H41" s="15" t="str">
        <f t="shared" si="0"/>
        <v>4118-02-005</v>
      </c>
    </row>
    <row r="42" spans="1:8" s="25" customFormat="1" ht="71.25" x14ac:dyDescent="0.15">
      <c r="A42" s="123" t="s">
        <v>707</v>
      </c>
      <c r="B42" s="22" t="s">
        <v>45</v>
      </c>
      <c r="C42" s="23" t="s">
        <v>46</v>
      </c>
      <c r="E42" s="106">
        <v>41</v>
      </c>
      <c r="F42" s="22" t="s">
        <v>45</v>
      </c>
      <c r="H42" s="15" t="str">
        <f t="shared" si="0"/>
        <v>4118-02-006</v>
      </c>
    </row>
    <row r="43" spans="1:8" s="25" customFormat="1" ht="42.75" x14ac:dyDescent="0.15">
      <c r="A43" s="123" t="s">
        <v>708</v>
      </c>
      <c r="B43" s="22" t="s">
        <v>47</v>
      </c>
      <c r="C43" s="23" t="s">
        <v>48</v>
      </c>
      <c r="E43" s="106">
        <v>41</v>
      </c>
      <c r="F43" s="22" t="s">
        <v>47</v>
      </c>
      <c r="H43" s="15" t="str">
        <f t="shared" si="0"/>
        <v>4118-02-007</v>
      </c>
    </row>
    <row r="44" spans="1:8" s="25" customFormat="1" ht="28.5" hidden="1" x14ac:dyDescent="0.15">
      <c r="A44" s="123" t="s">
        <v>630</v>
      </c>
      <c r="B44" s="22" t="s">
        <v>49</v>
      </c>
      <c r="C44" s="23" t="s">
        <v>50</v>
      </c>
      <c r="E44" s="106">
        <v>41</v>
      </c>
      <c r="F44" s="22" t="s">
        <v>49</v>
      </c>
      <c r="H44" s="15" t="str">
        <f t="shared" si="0"/>
        <v>4118-02-010</v>
      </c>
    </row>
    <row r="45" spans="1:8" s="25" customFormat="1" ht="15" hidden="1" x14ac:dyDescent="0.15">
      <c r="A45" s="123" t="s">
        <v>631</v>
      </c>
      <c r="B45" s="22" t="s">
        <v>51</v>
      </c>
      <c r="C45" s="23" t="s">
        <v>52</v>
      </c>
      <c r="E45" s="106">
        <v>41</v>
      </c>
      <c r="F45" s="22" t="s">
        <v>51</v>
      </c>
      <c r="H45" s="15" t="str">
        <f t="shared" si="0"/>
        <v>4118-02-011</v>
      </c>
    </row>
    <row r="46" spans="1:8" s="25" customFormat="1" ht="15" x14ac:dyDescent="0.15">
      <c r="A46" s="123" t="s">
        <v>709</v>
      </c>
      <c r="B46" s="22" t="s">
        <v>53</v>
      </c>
      <c r="C46" s="23" t="s">
        <v>54</v>
      </c>
      <c r="E46" s="106">
        <v>41</v>
      </c>
      <c r="F46" s="22" t="s">
        <v>53</v>
      </c>
      <c r="H46" s="15" t="str">
        <f t="shared" si="0"/>
        <v>4118-02-012</v>
      </c>
    </row>
    <row r="47" spans="1:8" s="25" customFormat="1" ht="15" x14ac:dyDescent="0.15">
      <c r="A47" s="123" t="s">
        <v>710</v>
      </c>
      <c r="B47" s="22" t="s">
        <v>55</v>
      </c>
      <c r="C47" s="23" t="s">
        <v>56</v>
      </c>
      <c r="E47" s="106">
        <v>41</v>
      </c>
      <c r="F47" s="22" t="s">
        <v>55</v>
      </c>
      <c r="H47" s="15" t="str">
        <f t="shared" si="0"/>
        <v>4118-02-025</v>
      </c>
    </row>
    <row r="48" spans="1:8" s="25" customFormat="1" ht="15" hidden="1" x14ac:dyDescent="0.15">
      <c r="A48" s="123" t="s">
        <v>632</v>
      </c>
      <c r="B48" s="22" t="s">
        <v>454</v>
      </c>
      <c r="C48" s="23" t="s">
        <v>455</v>
      </c>
      <c r="E48" s="106">
        <v>41</v>
      </c>
      <c r="F48" s="22" t="s">
        <v>454</v>
      </c>
      <c r="H48" s="15" t="str">
        <f t="shared" si="0"/>
        <v>4118-02-026</v>
      </c>
    </row>
    <row r="49" spans="1:8" s="25" customFormat="1" ht="28.5" x14ac:dyDescent="0.15">
      <c r="A49" s="123" t="s">
        <v>711</v>
      </c>
      <c r="B49" s="22" t="s">
        <v>456</v>
      </c>
      <c r="C49" s="23" t="s">
        <v>457</v>
      </c>
      <c r="E49" s="106">
        <v>41</v>
      </c>
      <c r="F49" s="22" t="s">
        <v>456</v>
      </c>
      <c r="H49" s="15" t="str">
        <f t="shared" si="0"/>
        <v>4118-02-027</v>
      </c>
    </row>
    <row r="50" spans="1:8" s="15" customFormat="1" ht="30" x14ac:dyDescent="0.15">
      <c r="A50" s="121">
        <v>4118</v>
      </c>
      <c r="B50" s="16">
        <v>19</v>
      </c>
      <c r="C50" s="17" t="s">
        <v>525</v>
      </c>
      <c r="E50" s="106">
        <v>41</v>
      </c>
      <c r="F50" s="16">
        <v>19</v>
      </c>
      <c r="H50" s="15" t="str">
        <f t="shared" si="0"/>
        <v>4119</v>
      </c>
    </row>
    <row r="51" spans="1:8" s="29" customFormat="1" ht="15" x14ac:dyDescent="0.15">
      <c r="A51" s="124" t="s">
        <v>629</v>
      </c>
      <c r="B51" s="47" t="s">
        <v>562</v>
      </c>
      <c r="C51" s="20" t="s">
        <v>391</v>
      </c>
      <c r="E51" s="106">
        <v>41</v>
      </c>
      <c r="F51" s="90" t="s">
        <v>562</v>
      </c>
      <c r="H51" s="15" t="str">
        <f t="shared" si="0"/>
        <v>4119-01</v>
      </c>
    </row>
    <row r="52" spans="1:8" s="25" customFormat="1" ht="15" x14ac:dyDescent="0.15">
      <c r="A52" s="125" t="s">
        <v>712</v>
      </c>
      <c r="B52" s="49" t="s">
        <v>563</v>
      </c>
      <c r="C52" s="23" t="s">
        <v>5</v>
      </c>
      <c r="E52" s="106">
        <v>41</v>
      </c>
      <c r="F52" s="92" t="s">
        <v>563</v>
      </c>
      <c r="H52" s="15" t="str">
        <f t="shared" si="0"/>
        <v>4119-01-01</v>
      </c>
    </row>
    <row r="53" spans="1:8" s="15" customFormat="1" ht="15" x14ac:dyDescent="0.15">
      <c r="A53" s="109">
        <v>4130</v>
      </c>
      <c r="B53" s="87">
        <v>3</v>
      </c>
      <c r="C53" s="88" t="s">
        <v>508</v>
      </c>
      <c r="E53" s="106">
        <v>41</v>
      </c>
      <c r="F53" s="94">
        <v>3</v>
      </c>
      <c r="H53" s="15" t="str">
        <f t="shared" si="0"/>
        <v>413</v>
      </c>
    </row>
    <row r="54" spans="1:8" s="15" customFormat="1" ht="15" x14ac:dyDescent="0.15">
      <c r="A54" s="110" t="s">
        <v>634</v>
      </c>
      <c r="B54" s="16">
        <v>31</v>
      </c>
      <c r="C54" s="17" t="s">
        <v>523</v>
      </c>
      <c r="E54" s="106">
        <v>41</v>
      </c>
      <c r="F54" s="96">
        <v>31</v>
      </c>
      <c r="H54" s="15" t="str">
        <f t="shared" si="0"/>
        <v>4131</v>
      </c>
    </row>
    <row r="55" spans="1:8" s="25" customFormat="1" ht="15" x14ac:dyDescent="0.15">
      <c r="A55" s="120" t="s">
        <v>635</v>
      </c>
      <c r="B55" s="78" t="s">
        <v>578</v>
      </c>
      <c r="C55" s="31" t="s">
        <v>579</v>
      </c>
      <c r="E55" s="106">
        <v>41</v>
      </c>
      <c r="F55" s="98" t="s">
        <v>578</v>
      </c>
      <c r="H55" s="15" t="str">
        <f t="shared" si="0"/>
        <v>4131-01</v>
      </c>
    </row>
    <row r="56" spans="1:8" s="15" customFormat="1" ht="15" x14ac:dyDescent="0.15">
      <c r="A56" s="109">
        <v>4140</v>
      </c>
      <c r="B56" s="87">
        <v>4</v>
      </c>
      <c r="C56" s="88" t="s">
        <v>445</v>
      </c>
      <c r="E56" s="106">
        <v>41</v>
      </c>
      <c r="F56" s="87">
        <v>4</v>
      </c>
      <c r="H56" s="15" t="str">
        <f t="shared" si="0"/>
        <v>414</v>
      </c>
    </row>
    <row r="57" spans="1:8" s="15" customFormat="1" ht="30" x14ac:dyDescent="0.15">
      <c r="A57" s="110" t="s">
        <v>636</v>
      </c>
      <c r="B57" s="16">
        <v>41</v>
      </c>
      <c r="C57" s="17" t="s">
        <v>458</v>
      </c>
      <c r="E57" s="106">
        <v>41</v>
      </c>
      <c r="F57" s="16">
        <v>41</v>
      </c>
      <c r="H57" s="15" t="str">
        <f t="shared" si="0"/>
        <v>4141</v>
      </c>
    </row>
    <row r="58" spans="1:8" s="15" customFormat="1" ht="15" x14ac:dyDescent="0.15">
      <c r="A58" s="111" t="s">
        <v>637</v>
      </c>
      <c r="B58" s="19" t="s">
        <v>57</v>
      </c>
      <c r="C58" s="20" t="s">
        <v>58</v>
      </c>
      <c r="E58" s="106">
        <v>41</v>
      </c>
      <c r="F58" s="19" t="s">
        <v>57</v>
      </c>
      <c r="H58" s="15" t="str">
        <f t="shared" si="0"/>
        <v>4141-01</v>
      </c>
    </row>
    <row r="59" spans="1:8" s="25" customFormat="1" ht="15" x14ac:dyDescent="0.15">
      <c r="A59" s="112" t="s">
        <v>638</v>
      </c>
      <c r="B59" s="22" t="s">
        <v>59</v>
      </c>
      <c r="C59" s="23" t="s">
        <v>60</v>
      </c>
      <c r="E59" s="106">
        <v>41</v>
      </c>
      <c r="F59" s="22" t="s">
        <v>59</v>
      </c>
      <c r="H59" s="15" t="str">
        <f t="shared" si="0"/>
        <v>4141-01-001</v>
      </c>
    </row>
    <row r="60" spans="1:8" s="15" customFormat="1" ht="15" x14ac:dyDescent="0.15">
      <c r="A60" s="110" t="s">
        <v>639</v>
      </c>
      <c r="B60" s="16">
        <v>43</v>
      </c>
      <c r="C60" s="17" t="s">
        <v>459</v>
      </c>
      <c r="E60" s="106">
        <v>41</v>
      </c>
      <c r="F60" s="16">
        <v>43</v>
      </c>
      <c r="H60" s="15" t="str">
        <f t="shared" si="0"/>
        <v>4143</v>
      </c>
    </row>
    <row r="61" spans="1:8" s="15" customFormat="1" ht="15" x14ac:dyDescent="0.15">
      <c r="A61" s="111" t="s">
        <v>640</v>
      </c>
      <c r="B61" s="19" t="s">
        <v>61</v>
      </c>
      <c r="C61" s="20" t="s">
        <v>62</v>
      </c>
      <c r="E61" s="106">
        <v>41</v>
      </c>
      <c r="F61" s="19" t="s">
        <v>61</v>
      </c>
      <c r="H61" s="15" t="str">
        <f t="shared" si="0"/>
        <v>4143-01</v>
      </c>
    </row>
    <row r="62" spans="1:8" s="25" customFormat="1" ht="28.5" x14ac:dyDescent="0.15">
      <c r="A62" s="112" t="s">
        <v>641</v>
      </c>
      <c r="B62" s="22" t="s">
        <v>63</v>
      </c>
      <c r="C62" s="23" t="s">
        <v>64</v>
      </c>
      <c r="E62" s="106">
        <v>41</v>
      </c>
      <c r="F62" s="22" t="s">
        <v>63</v>
      </c>
      <c r="H62" s="15" t="str">
        <f t="shared" si="0"/>
        <v>4143-01-001</v>
      </c>
    </row>
    <row r="63" spans="1:8" s="15" customFormat="1" ht="15" x14ac:dyDescent="0.15">
      <c r="A63" s="111" t="s">
        <v>642</v>
      </c>
      <c r="B63" s="19" t="s">
        <v>65</v>
      </c>
      <c r="C63" s="20" t="s">
        <v>66</v>
      </c>
      <c r="E63" s="106">
        <v>41</v>
      </c>
      <c r="F63" s="19" t="s">
        <v>65</v>
      </c>
      <c r="H63" s="15" t="str">
        <f t="shared" si="0"/>
        <v>4143-02</v>
      </c>
    </row>
    <row r="64" spans="1:8" s="25" customFormat="1" ht="15" x14ac:dyDescent="0.15">
      <c r="A64" s="112" t="s">
        <v>643</v>
      </c>
      <c r="B64" s="22" t="s">
        <v>67</v>
      </c>
      <c r="C64" s="23" t="s">
        <v>68</v>
      </c>
      <c r="E64" s="106">
        <v>41</v>
      </c>
      <c r="F64" s="22" t="s">
        <v>67</v>
      </c>
      <c r="H64" s="15" t="str">
        <f t="shared" si="0"/>
        <v>4143-02-001</v>
      </c>
    </row>
    <row r="65" spans="1:8" s="25" customFormat="1" ht="15" x14ac:dyDescent="0.15">
      <c r="A65" s="112" t="s">
        <v>644</v>
      </c>
      <c r="B65" s="22" t="s">
        <v>69</v>
      </c>
      <c r="C65" s="23" t="s">
        <v>70</v>
      </c>
      <c r="E65" s="106">
        <v>41</v>
      </c>
      <c r="F65" s="22" t="s">
        <v>69</v>
      </c>
      <c r="H65" s="15" t="str">
        <f t="shared" si="0"/>
        <v>4143-02-002</v>
      </c>
    </row>
    <row r="66" spans="1:8" s="25" customFormat="1" ht="15" x14ac:dyDescent="0.15">
      <c r="A66" s="112" t="s">
        <v>645</v>
      </c>
      <c r="B66" s="22" t="s">
        <v>71</v>
      </c>
      <c r="C66" s="23" t="s">
        <v>72</v>
      </c>
      <c r="E66" s="106">
        <v>41</v>
      </c>
      <c r="F66" s="22" t="s">
        <v>71</v>
      </c>
      <c r="H66" s="15" t="str">
        <f t="shared" si="0"/>
        <v>4143-02-004</v>
      </c>
    </row>
    <row r="67" spans="1:8" s="25" customFormat="1" ht="15" x14ac:dyDescent="0.15">
      <c r="A67" s="112" t="s">
        <v>646</v>
      </c>
      <c r="B67" s="22" t="s">
        <v>73</v>
      </c>
      <c r="C67" s="23" t="s">
        <v>74</v>
      </c>
      <c r="E67" s="106">
        <v>41</v>
      </c>
      <c r="F67" s="22" t="s">
        <v>73</v>
      </c>
      <c r="H67" s="15" t="str">
        <f t="shared" si="0"/>
        <v>4143-02-005</v>
      </c>
    </row>
    <row r="68" spans="1:8" s="25" customFormat="1" ht="15" x14ac:dyDescent="0.15">
      <c r="A68" s="112" t="s">
        <v>647</v>
      </c>
      <c r="B68" s="22" t="s">
        <v>75</v>
      </c>
      <c r="C68" s="23" t="s">
        <v>76</v>
      </c>
      <c r="E68" s="106">
        <v>41</v>
      </c>
      <c r="F68" s="22" t="s">
        <v>75</v>
      </c>
      <c r="H68" s="15" t="str">
        <f t="shared" si="0"/>
        <v>4143-02-006</v>
      </c>
    </row>
    <row r="69" spans="1:8" s="25" customFormat="1" ht="15" x14ac:dyDescent="0.15">
      <c r="A69" s="112" t="s">
        <v>648</v>
      </c>
      <c r="B69" s="22" t="s">
        <v>77</v>
      </c>
      <c r="C69" s="23" t="s">
        <v>78</v>
      </c>
      <c r="E69" s="106">
        <v>41</v>
      </c>
      <c r="F69" s="22" t="s">
        <v>77</v>
      </c>
      <c r="H69" s="15" t="str">
        <f t="shared" si="0"/>
        <v>4143-02-007</v>
      </c>
    </row>
    <row r="70" spans="1:8" s="25" customFormat="1" ht="28.5" x14ac:dyDescent="0.15">
      <c r="A70" s="112" t="s">
        <v>649</v>
      </c>
      <c r="B70" s="22" t="s">
        <v>79</v>
      </c>
      <c r="C70" s="23" t="s">
        <v>80</v>
      </c>
      <c r="E70" s="106">
        <v>41</v>
      </c>
      <c r="F70" s="22" t="s">
        <v>79</v>
      </c>
      <c r="H70" s="15" t="str">
        <f t="shared" si="0"/>
        <v>4143-02-008</v>
      </c>
    </row>
    <row r="71" spans="1:8" s="25" customFormat="1" ht="28.5" hidden="1" x14ac:dyDescent="0.15">
      <c r="A71" s="112" t="s">
        <v>650</v>
      </c>
      <c r="B71" s="22" t="s">
        <v>460</v>
      </c>
      <c r="C71" s="23" t="s">
        <v>461</v>
      </c>
      <c r="E71" s="106">
        <v>41</v>
      </c>
      <c r="F71" s="22" t="s">
        <v>460</v>
      </c>
      <c r="H71" s="15" t="str">
        <f t="shared" si="0"/>
        <v>4143-02-009</v>
      </c>
    </row>
    <row r="72" spans="1:8" s="15" customFormat="1" ht="30" x14ac:dyDescent="0.15">
      <c r="A72" s="111" t="s">
        <v>651</v>
      </c>
      <c r="B72" s="19" t="s">
        <v>81</v>
      </c>
      <c r="C72" s="20" t="s">
        <v>82</v>
      </c>
      <c r="E72" s="106">
        <v>41</v>
      </c>
      <c r="F72" s="19" t="s">
        <v>81</v>
      </c>
      <c r="H72" s="15" t="str">
        <f t="shared" si="0"/>
        <v>4143-05</v>
      </c>
    </row>
    <row r="73" spans="1:8" s="25" customFormat="1" ht="28.5" x14ac:dyDescent="0.15">
      <c r="A73" s="112" t="s">
        <v>652</v>
      </c>
      <c r="B73" s="22" t="s">
        <v>83</v>
      </c>
      <c r="C73" s="23" t="s">
        <v>84</v>
      </c>
      <c r="E73" s="106">
        <v>41</v>
      </c>
      <c r="F73" s="22" t="s">
        <v>83</v>
      </c>
      <c r="H73" s="15" t="str">
        <f t="shared" si="0"/>
        <v>4143-05-001</v>
      </c>
    </row>
    <row r="74" spans="1:8" s="25" customFormat="1" ht="57" x14ac:dyDescent="0.15">
      <c r="A74" s="112" t="s">
        <v>653</v>
      </c>
      <c r="B74" s="22" t="s">
        <v>85</v>
      </c>
      <c r="C74" s="23" t="s">
        <v>86</v>
      </c>
      <c r="E74" s="106">
        <v>41</v>
      </c>
      <c r="F74" s="22" t="s">
        <v>85</v>
      </c>
      <c r="H74" s="15" t="str">
        <f t="shared" ref="H74:H137" si="1">CONCATENATE(E74,F74)</f>
        <v>4143-05-002</v>
      </c>
    </row>
    <row r="75" spans="1:8" s="25" customFormat="1" ht="28.5" hidden="1" x14ac:dyDescent="0.15">
      <c r="A75" s="112" t="s">
        <v>654</v>
      </c>
      <c r="B75" s="22" t="s">
        <v>462</v>
      </c>
      <c r="C75" s="23" t="s">
        <v>463</v>
      </c>
      <c r="E75" s="106">
        <v>41</v>
      </c>
      <c r="F75" s="22" t="s">
        <v>462</v>
      </c>
      <c r="H75" s="15" t="str">
        <f t="shared" si="1"/>
        <v>4143-05-003</v>
      </c>
    </row>
    <row r="76" spans="1:8" s="25" customFormat="1" ht="28.5" hidden="1" x14ac:dyDescent="0.15">
      <c r="A76" s="112" t="s">
        <v>655</v>
      </c>
      <c r="B76" s="22" t="s">
        <v>87</v>
      </c>
      <c r="C76" s="23" t="s">
        <v>88</v>
      </c>
      <c r="E76" s="106">
        <v>41</v>
      </c>
      <c r="F76" s="22" t="s">
        <v>87</v>
      </c>
      <c r="H76" s="15" t="str">
        <f t="shared" si="1"/>
        <v>4143-05-010</v>
      </c>
    </row>
    <row r="77" spans="1:8" s="15" customFormat="1" ht="15" x14ac:dyDescent="0.15">
      <c r="A77" s="111" t="s">
        <v>656</v>
      </c>
      <c r="B77" s="19" t="s">
        <v>89</v>
      </c>
      <c r="C77" s="20" t="s">
        <v>90</v>
      </c>
      <c r="E77" s="106">
        <v>41</v>
      </c>
      <c r="F77" s="19" t="s">
        <v>89</v>
      </c>
      <c r="H77" s="15" t="str">
        <f t="shared" si="1"/>
        <v>4143-06</v>
      </c>
    </row>
    <row r="78" spans="1:8" s="25" customFormat="1" ht="15" x14ac:dyDescent="0.15">
      <c r="A78" s="112" t="s">
        <v>657</v>
      </c>
      <c r="B78" s="22" t="s">
        <v>91</v>
      </c>
      <c r="C78" s="23" t="s">
        <v>92</v>
      </c>
      <c r="E78" s="106">
        <v>41</v>
      </c>
      <c r="F78" s="22" t="s">
        <v>91</v>
      </c>
      <c r="H78" s="15" t="str">
        <f t="shared" si="1"/>
        <v>4143-06-001</v>
      </c>
    </row>
    <row r="79" spans="1:8" s="25" customFormat="1" ht="15" x14ac:dyDescent="0.15">
      <c r="A79" s="112" t="s">
        <v>658</v>
      </c>
      <c r="B79" s="22" t="s">
        <v>93</v>
      </c>
      <c r="C79" s="23" t="s">
        <v>94</v>
      </c>
      <c r="E79" s="106">
        <v>41</v>
      </c>
      <c r="F79" s="22" t="s">
        <v>93</v>
      </c>
      <c r="H79" s="15" t="str">
        <f t="shared" si="1"/>
        <v>4143-06-002</v>
      </c>
    </row>
    <row r="80" spans="1:8" s="25" customFormat="1" ht="15" x14ac:dyDescent="0.15">
      <c r="A80" s="112" t="s">
        <v>659</v>
      </c>
      <c r="B80" s="22" t="s">
        <v>95</v>
      </c>
      <c r="C80" s="23" t="s">
        <v>96</v>
      </c>
      <c r="E80" s="106">
        <v>41</v>
      </c>
      <c r="F80" s="22" t="s">
        <v>95</v>
      </c>
      <c r="H80" s="15" t="str">
        <f t="shared" si="1"/>
        <v>4143-06-003</v>
      </c>
    </row>
    <row r="81" spans="1:8" s="15" customFormat="1" ht="15" x14ac:dyDescent="0.15">
      <c r="A81" s="111" t="s">
        <v>660</v>
      </c>
      <c r="B81" s="19" t="s">
        <v>97</v>
      </c>
      <c r="C81" s="20" t="s">
        <v>98</v>
      </c>
      <c r="E81" s="106">
        <v>41</v>
      </c>
      <c r="F81" s="19" t="s">
        <v>97</v>
      </c>
      <c r="H81" s="15" t="str">
        <f t="shared" si="1"/>
        <v>4143-08</v>
      </c>
    </row>
    <row r="82" spans="1:8" s="25" customFormat="1" ht="15" x14ac:dyDescent="0.15">
      <c r="A82" s="112" t="s">
        <v>661</v>
      </c>
      <c r="B82" s="22" t="s">
        <v>99</v>
      </c>
      <c r="C82" s="23" t="s">
        <v>100</v>
      </c>
      <c r="E82" s="106">
        <v>41</v>
      </c>
      <c r="F82" s="22" t="s">
        <v>99</v>
      </c>
      <c r="H82" s="15" t="str">
        <f t="shared" si="1"/>
        <v>4143-08-001</v>
      </c>
    </row>
    <row r="83" spans="1:8" s="25" customFormat="1" ht="15" x14ac:dyDescent="0.15">
      <c r="A83" s="112" t="s">
        <v>662</v>
      </c>
      <c r="B83" s="22" t="s">
        <v>101</v>
      </c>
      <c r="C83" s="23" t="s">
        <v>102</v>
      </c>
      <c r="E83" s="106">
        <v>41</v>
      </c>
      <c r="F83" s="22" t="s">
        <v>101</v>
      </c>
      <c r="H83" s="15" t="str">
        <f t="shared" si="1"/>
        <v>4143-08-002</v>
      </c>
    </row>
    <row r="84" spans="1:8" s="25" customFormat="1" ht="15" hidden="1" x14ac:dyDescent="0.15">
      <c r="A84" s="112" t="s">
        <v>663</v>
      </c>
      <c r="B84" s="22" t="s">
        <v>103</v>
      </c>
      <c r="C84" s="23" t="s">
        <v>104</v>
      </c>
      <c r="E84" s="106">
        <v>41</v>
      </c>
      <c r="F84" s="22" t="s">
        <v>103</v>
      </c>
      <c r="H84" s="15" t="str">
        <f t="shared" si="1"/>
        <v>4143-08-003</v>
      </c>
    </row>
    <row r="85" spans="1:8" s="25" customFormat="1" ht="15" hidden="1" x14ac:dyDescent="0.15">
      <c r="A85" s="112" t="s">
        <v>664</v>
      </c>
      <c r="B85" s="22" t="s">
        <v>105</v>
      </c>
      <c r="C85" s="23" t="s">
        <v>106</v>
      </c>
      <c r="E85" s="106">
        <v>41</v>
      </c>
      <c r="F85" s="22" t="s">
        <v>105</v>
      </c>
      <c r="H85" s="15" t="str">
        <f t="shared" si="1"/>
        <v>4143-08-004</v>
      </c>
    </row>
    <row r="86" spans="1:8" s="25" customFormat="1" ht="28.5" x14ac:dyDescent="0.15">
      <c r="A86" s="112" t="s">
        <v>665</v>
      </c>
      <c r="B86" s="22" t="s">
        <v>107</v>
      </c>
      <c r="C86" s="23" t="s">
        <v>108</v>
      </c>
      <c r="E86" s="106">
        <v>41</v>
      </c>
      <c r="F86" s="22" t="s">
        <v>107</v>
      </c>
      <c r="H86" s="15" t="str">
        <f t="shared" si="1"/>
        <v>4143-08-005</v>
      </c>
    </row>
    <row r="87" spans="1:8" s="25" customFormat="1" ht="28.5" hidden="1" x14ac:dyDescent="0.15">
      <c r="A87" s="112" t="s">
        <v>666</v>
      </c>
      <c r="B87" s="22" t="s">
        <v>109</v>
      </c>
      <c r="C87" s="23" t="s">
        <v>110</v>
      </c>
      <c r="E87" s="106">
        <v>41</v>
      </c>
      <c r="F87" s="22" t="s">
        <v>109</v>
      </c>
      <c r="H87" s="15" t="str">
        <f t="shared" si="1"/>
        <v>4143-08-006</v>
      </c>
    </row>
    <row r="88" spans="1:8" s="25" customFormat="1" ht="28.5" x14ac:dyDescent="0.15">
      <c r="A88" s="112" t="s">
        <v>667</v>
      </c>
      <c r="B88" s="22" t="s">
        <v>111</v>
      </c>
      <c r="C88" s="23" t="s">
        <v>112</v>
      </c>
      <c r="E88" s="106">
        <v>41</v>
      </c>
      <c r="F88" s="22" t="s">
        <v>111</v>
      </c>
      <c r="H88" s="15" t="str">
        <f t="shared" si="1"/>
        <v>4143-08-009</v>
      </c>
    </row>
    <row r="89" spans="1:8" s="25" customFormat="1" ht="15" x14ac:dyDescent="0.15">
      <c r="A89" s="112" t="s">
        <v>668</v>
      </c>
      <c r="B89" s="22" t="s">
        <v>113</v>
      </c>
      <c r="C89" s="23" t="s">
        <v>114</v>
      </c>
      <c r="E89" s="106">
        <v>41</v>
      </c>
      <c r="F89" s="22" t="s">
        <v>113</v>
      </c>
      <c r="H89" s="15" t="str">
        <f t="shared" si="1"/>
        <v>4143-08-012</v>
      </c>
    </row>
    <row r="90" spans="1:8" s="25" customFormat="1" ht="15" hidden="1" x14ac:dyDescent="0.15">
      <c r="A90" s="112" t="s">
        <v>669</v>
      </c>
      <c r="B90" s="22" t="s">
        <v>115</v>
      </c>
      <c r="C90" s="23" t="s">
        <v>116</v>
      </c>
      <c r="E90" s="106">
        <v>41</v>
      </c>
      <c r="F90" s="22" t="s">
        <v>115</v>
      </c>
      <c r="H90" s="15" t="str">
        <f t="shared" si="1"/>
        <v>4143-08-013</v>
      </c>
    </row>
    <row r="91" spans="1:8" s="25" customFormat="1" ht="28.5" x14ac:dyDescent="0.15">
      <c r="A91" s="112" t="s">
        <v>670</v>
      </c>
      <c r="B91" s="22" t="s">
        <v>117</v>
      </c>
      <c r="C91" s="23" t="s">
        <v>118</v>
      </c>
      <c r="E91" s="106">
        <v>41</v>
      </c>
      <c r="F91" s="22" t="s">
        <v>117</v>
      </c>
      <c r="H91" s="15" t="str">
        <f t="shared" si="1"/>
        <v>4143-08-016</v>
      </c>
    </row>
    <row r="92" spans="1:8" s="25" customFormat="1" ht="28.5" hidden="1" x14ac:dyDescent="0.15">
      <c r="A92" s="112" t="s">
        <v>671</v>
      </c>
      <c r="B92" s="22" t="s">
        <v>119</v>
      </c>
      <c r="C92" s="23" t="s">
        <v>120</v>
      </c>
      <c r="E92" s="106">
        <v>41</v>
      </c>
      <c r="F92" s="22" t="s">
        <v>119</v>
      </c>
      <c r="H92" s="15" t="str">
        <f t="shared" si="1"/>
        <v>4143-08-017</v>
      </c>
    </row>
    <row r="93" spans="1:8" s="15" customFormat="1" ht="15" x14ac:dyDescent="0.15">
      <c r="A93" s="121">
        <v>4149</v>
      </c>
      <c r="B93" s="16">
        <v>44</v>
      </c>
      <c r="C93" s="17" t="s">
        <v>464</v>
      </c>
      <c r="E93" s="106">
        <v>41</v>
      </c>
      <c r="F93" s="16">
        <v>44</v>
      </c>
      <c r="H93" s="15" t="str">
        <f t="shared" si="1"/>
        <v>4144</v>
      </c>
    </row>
    <row r="94" spans="1:8" s="15" customFormat="1" ht="45" x14ac:dyDescent="0.15">
      <c r="A94" s="122" t="s">
        <v>714</v>
      </c>
      <c r="B94" s="19" t="s">
        <v>121</v>
      </c>
      <c r="C94" s="20" t="s">
        <v>122</v>
      </c>
      <c r="E94" s="106">
        <v>41</v>
      </c>
      <c r="F94" s="19" t="s">
        <v>121</v>
      </c>
      <c r="H94" s="15" t="str">
        <f t="shared" si="1"/>
        <v>4144-01</v>
      </c>
    </row>
    <row r="95" spans="1:8" s="25" customFormat="1" ht="15" x14ac:dyDescent="0.15">
      <c r="A95" s="123" t="s">
        <v>715</v>
      </c>
      <c r="B95" s="22" t="s">
        <v>123</v>
      </c>
      <c r="C95" s="23" t="s">
        <v>124</v>
      </c>
      <c r="E95" s="106">
        <v>41</v>
      </c>
      <c r="F95" s="22" t="s">
        <v>123</v>
      </c>
      <c r="H95" s="15" t="str">
        <f t="shared" si="1"/>
        <v>4144-01-001</v>
      </c>
    </row>
    <row r="96" spans="1:8" s="25" customFormat="1" ht="15" x14ac:dyDescent="0.15">
      <c r="A96" s="123" t="s">
        <v>716</v>
      </c>
      <c r="B96" s="22" t="s">
        <v>125</v>
      </c>
      <c r="C96" s="23" t="s">
        <v>126</v>
      </c>
      <c r="E96" s="106">
        <v>41</v>
      </c>
      <c r="F96" s="22" t="s">
        <v>125</v>
      </c>
      <c r="H96" s="15" t="str">
        <f t="shared" si="1"/>
        <v>4144-01-002</v>
      </c>
    </row>
    <row r="97" spans="1:8" s="25" customFormat="1" ht="15" x14ac:dyDescent="0.15">
      <c r="A97" s="123" t="s">
        <v>717</v>
      </c>
      <c r="B97" s="22" t="s">
        <v>465</v>
      </c>
      <c r="C97" s="23" t="s">
        <v>466</v>
      </c>
      <c r="E97" s="106">
        <v>41</v>
      </c>
      <c r="F97" s="22" t="s">
        <v>465</v>
      </c>
      <c r="H97" s="15" t="str">
        <f t="shared" si="1"/>
        <v>4144-01-003</v>
      </c>
    </row>
    <row r="98" spans="1:8" s="25" customFormat="1" ht="15" hidden="1" x14ac:dyDescent="0.15">
      <c r="A98" s="123" t="s">
        <v>718</v>
      </c>
      <c r="B98" s="22" t="s">
        <v>127</v>
      </c>
      <c r="C98" s="23" t="s">
        <v>128</v>
      </c>
      <c r="E98" s="106">
        <v>41</v>
      </c>
      <c r="F98" s="22" t="s">
        <v>127</v>
      </c>
      <c r="H98" s="15" t="str">
        <f t="shared" si="1"/>
        <v>4144-01-005</v>
      </c>
    </row>
    <row r="99" spans="1:8" s="25" customFormat="1" ht="15" x14ac:dyDescent="0.15">
      <c r="A99" s="123" t="s">
        <v>719</v>
      </c>
      <c r="B99" s="22" t="s">
        <v>129</v>
      </c>
      <c r="C99" s="23" t="s">
        <v>130</v>
      </c>
      <c r="E99" s="106">
        <v>41</v>
      </c>
      <c r="F99" s="22" t="s">
        <v>129</v>
      </c>
      <c r="H99" s="15" t="str">
        <f t="shared" si="1"/>
        <v>4144-01-006</v>
      </c>
    </row>
    <row r="100" spans="1:8" s="25" customFormat="1" ht="28.5" x14ac:dyDescent="0.15">
      <c r="A100" s="123" t="s">
        <v>720</v>
      </c>
      <c r="B100" s="22" t="s">
        <v>131</v>
      </c>
      <c r="C100" s="23" t="s">
        <v>132</v>
      </c>
      <c r="E100" s="106">
        <v>41</v>
      </c>
      <c r="F100" s="22" t="s">
        <v>131</v>
      </c>
      <c r="H100" s="15" t="str">
        <f t="shared" si="1"/>
        <v>4144-01-007</v>
      </c>
    </row>
    <row r="101" spans="1:8" s="25" customFormat="1" ht="15" x14ac:dyDescent="0.15">
      <c r="A101" s="123" t="s">
        <v>721</v>
      </c>
      <c r="B101" s="22" t="s">
        <v>133</v>
      </c>
      <c r="C101" s="23" t="s">
        <v>134</v>
      </c>
      <c r="E101" s="106">
        <v>41</v>
      </c>
      <c r="F101" s="22" t="s">
        <v>133</v>
      </c>
      <c r="H101" s="15" t="str">
        <f t="shared" si="1"/>
        <v>4144-01-008</v>
      </c>
    </row>
    <row r="102" spans="1:8" s="25" customFormat="1" ht="15" x14ac:dyDescent="0.15">
      <c r="A102" s="123" t="s">
        <v>722</v>
      </c>
      <c r="B102" s="22" t="s">
        <v>135</v>
      </c>
      <c r="C102" s="23" t="s">
        <v>136</v>
      </c>
      <c r="E102" s="106">
        <v>41</v>
      </c>
      <c r="F102" s="22" t="s">
        <v>135</v>
      </c>
      <c r="H102" s="15" t="str">
        <f t="shared" si="1"/>
        <v>4144-01-009</v>
      </c>
    </row>
    <row r="103" spans="1:8" s="25" customFormat="1" ht="15" x14ac:dyDescent="0.15">
      <c r="A103" s="123" t="s">
        <v>723</v>
      </c>
      <c r="B103" s="22" t="s">
        <v>137</v>
      </c>
      <c r="C103" s="23" t="s">
        <v>138</v>
      </c>
      <c r="E103" s="106">
        <v>41</v>
      </c>
      <c r="F103" s="22" t="s">
        <v>137</v>
      </c>
      <c r="H103" s="15" t="str">
        <f t="shared" si="1"/>
        <v>4144-01-010</v>
      </c>
    </row>
    <row r="104" spans="1:8" s="25" customFormat="1" ht="28.5" x14ac:dyDescent="0.15">
      <c r="A104" s="123" t="s">
        <v>724</v>
      </c>
      <c r="B104" s="22" t="s">
        <v>139</v>
      </c>
      <c r="C104" s="23" t="s">
        <v>140</v>
      </c>
      <c r="E104" s="106">
        <v>41</v>
      </c>
      <c r="F104" s="22" t="s">
        <v>139</v>
      </c>
      <c r="H104" s="15" t="str">
        <f t="shared" si="1"/>
        <v>4144-01-011</v>
      </c>
    </row>
    <row r="105" spans="1:8" s="25" customFormat="1" ht="28.5" x14ac:dyDescent="0.15">
      <c r="A105" s="123" t="s">
        <v>725</v>
      </c>
      <c r="B105" s="22" t="s">
        <v>141</v>
      </c>
      <c r="C105" s="23" t="s">
        <v>142</v>
      </c>
      <c r="E105" s="106">
        <v>41</v>
      </c>
      <c r="F105" s="22" t="s">
        <v>141</v>
      </c>
      <c r="H105" s="15" t="str">
        <f t="shared" si="1"/>
        <v>4144-01-012</v>
      </c>
    </row>
    <row r="106" spans="1:8" s="25" customFormat="1" ht="15" x14ac:dyDescent="0.15">
      <c r="A106" s="123" t="s">
        <v>726</v>
      </c>
      <c r="B106" s="22" t="s">
        <v>143</v>
      </c>
      <c r="C106" s="23" t="s">
        <v>144</v>
      </c>
      <c r="E106" s="106">
        <v>41</v>
      </c>
      <c r="F106" s="22" t="s">
        <v>143</v>
      </c>
      <c r="H106" s="15" t="str">
        <f t="shared" si="1"/>
        <v>4144-01-015</v>
      </c>
    </row>
    <row r="107" spans="1:8" s="25" customFormat="1" ht="15" x14ac:dyDescent="0.15">
      <c r="A107" s="123" t="s">
        <v>727</v>
      </c>
      <c r="B107" s="22" t="s">
        <v>145</v>
      </c>
      <c r="C107" s="23" t="s">
        <v>146</v>
      </c>
      <c r="E107" s="106">
        <v>41</v>
      </c>
      <c r="F107" s="22" t="s">
        <v>145</v>
      </c>
      <c r="H107" s="15" t="str">
        <f t="shared" si="1"/>
        <v>4144-01-016</v>
      </c>
    </row>
    <row r="108" spans="1:8" s="25" customFormat="1" ht="15" x14ac:dyDescent="0.15">
      <c r="A108" s="123" t="s">
        <v>728</v>
      </c>
      <c r="B108" s="22" t="s">
        <v>147</v>
      </c>
      <c r="C108" s="23" t="s">
        <v>148</v>
      </c>
      <c r="E108" s="106">
        <v>41</v>
      </c>
      <c r="F108" s="22" t="s">
        <v>147</v>
      </c>
      <c r="H108" s="15" t="str">
        <f t="shared" si="1"/>
        <v>4144-01-017</v>
      </c>
    </row>
    <row r="109" spans="1:8" s="25" customFormat="1" ht="15" x14ac:dyDescent="0.15">
      <c r="A109" s="123" t="s">
        <v>729</v>
      </c>
      <c r="B109" s="22" t="s">
        <v>149</v>
      </c>
      <c r="C109" s="23" t="s">
        <v>150</v>
      </c>
      <c r="E109" s="106">
        <v>41</v>
      </c>
      <c r="F109" s="22" t="s">
        <v>149</v>
      </c>
      <c r="H109" s="15" t="str">
        <f t="shared" si="1"/>
        <v>4144-01-018</v>
      </c>
    </row>
    <row r="110" spans="1:8" s="25" customFormat="1" ht="28.5" x14ac:dyDescent="0.15">
      <c r="A110" s="123" t="s">
        <v>730</v>
      </c>
      <c r="B110" s="22" t="s">
        <v>151</v>
      </c>
      <c r="C110" s="23" t="s">
        <v>152</v>
      </c>
      <c r="E110" s="106">
        <v>41</v>
      </c>
      <c r="F110" s="22" t="s">
        <v>151</v>
      </c>
      <c r="H110" s="15" t="str">
        <f t="shared" si="1"/>
        <v>4144-01-019</v>
      </c>
    </row>
    <row r="111" spans="1:8" s="25" customFormat="1" ht="15" x14ac:dyDescent="0.15">
      <c r="A111" s="123" t="s">
        <v>731</v>
      </c>
      <c r="B111" s="22" t="s">
        <v>467</v>
      </c>
      <c r="C111" s="23" t="s">
        <v>468</v>
      </c>
      <c r="E111" s="106">
        <v>41</v>
      </c>
      <c r="F111" s="22" t="s">
        <v>467</v>
      </c>
      <c r="H111" s="15" t="str">
        <f t="shared" si="1"/>
        <v>4144-01-020</v>
      </c>
    </row>
    <row r="112" spans="1:8" s="25" customFormat="1" ht="28.5" x14ac:dyDescent="0.15">
      <c r="A112" s="123" t="s">
        <v>732</v>
      </c>
      <c r="B112" s="22" t="s">
        <v>469</v>
      </c>
      <c r="C112" s="23" t="s">
        <v>470</v>
      </c>
      <c r="E112" s="106">
        <v>41</v>
      </c>
      <c r="F112" s="22" t="s">
        <v>469</v>
      </c>
      <c r="H112" s="15" t="str">
        <f t="shared" si="1"/>
        <v>4144-01-021</v>
      </c>
    </row>
    <row r="113" spans="1:8" s="15" customFormat="1" ht="30" x14ac:dyDescent="0.15">
      <c r="A113" s="122" t="s">
        <v>733</v>
      </c>
      <c r="B113" s="19" t="s">
        <v>153</v>
      </c>
      <c r="C113" s="20" t="s">
        <v>154</v>
      </c>
      <c r="E113" s="106">
        <v>41</v>
      </c>
      <c r="F113" s="19" t="s">
        <v>153</v>
      </c>
      <c r="H113" s="15" t="str">
        <f t="shared" si="1"/>
        <v>4144-02</v>
      </c>
    </row>
    <row r="114" spans="1:8" s="25" customFormat="1" ht="15" x14ac:dyDescent="0.15">
      <c r="A114" s="123" t="s">
        <v>734</v>
      </c>
      <c r="B114" s="22" t="s">
        <v>155</v>
      </c>
      <c r="C114" s="23" t="s">
        <v>156</v>
      </c>
      <c r="E114" s="106">
        <v>41</v>
      </c>
      <c r="F114" s="22" t="s">
        <v>155</v>
      </c>
      <c r="H114" s="15" t="str">
        <f t="shared" si="1"/>
        <v>4144-02-001</v>
      </c>
    </row>
    <row r="115" spans="1:8" s="25" customFormat="1" ht="15" hidden="1" x14ac:dyDescent="0.15">
      <c r="A115" s="123" t="s">
        <v>735</v>
      </c>
      <c r="B115" s="22" t="s">
        <v>471</v>
      </c>
      <c r="C115" s="23" t="s">
        <v>472</v>
      </c>
      <c r="E115" s="106">
        <v>41</v>
      </c>
      <c r="F115" s="22" t="s">
        <v>471</v>
      </c>
      <c r="H115" s="15" t="str">
        <f t="shared" si="1"/>
        <v>4144-02-002</v>
      </c>
    </row>
    <row r="116" spans="1:8" s="15" customFormat="1" ht="15" x14ac:dyDescent="0.15">
      <c r="A116" s="122" t="s">
        <v>736</v>
      </c>
      <c r="B116" s="19" t="s">
        <v>157</v>
      </c>
      <c r="C116" s="20" t="s">
        <v>158</v>
      </c>
      <c r="E116" s="106">
        <v>41</v>
      </c>
      <c r="F116" s="19" t="s">
        <v>157</v>
      </c>
      <c r="H116" s="15" t="str">
        <f t="shared" si="1"/>
        <v>4144-03</v>
      </c>
    </row>
    <row r="117" spans="1:8" s="25" customFormat="1" ht="28.5" x14ac:dyDescent="0.15">
      <c r="A117" s="123" t="s">
        <v>737</v>
      </c>
      <c r="B117" s="22" t="s">
        <v>159</v>
      </c>
      <c r="C117" s="23" t="s">
        <v>160</v>
      </c>
      <c r="E117" s="106">
        <v>41</v>
      </c>
      <c r="F117" s="22" t="s">
        <v>159</v>
      </c>
      <c r="H117" s="15" t="str">
        <f t="shared" si="1"/>
        <v>4144-03-001</v>
      </c>
    </row>
    <row r="118" spans="1:8" s="25" customFormat="1" ht="15" hidden="1" x14ac:dyDescent="0.15">
      <c r="A118" s="123" t="s">
        <v>738</v>
      </c>
      <c r="B118" s="22" t="s">
        <v>161</v>
      </c>
      <c r="C118" s="23" t="s">
        <v>162</v>
      </c>
      <c r="E118" s="106">
        <v>41</v>
      </c>
      <c r="F118" s="22" t="s">
        <v>161</v>
      </c>
      <c r="H118" s="15" t="str">
        <f t="shared" si="1"/>
        <v>4144-03-002</v>
      </c>
    </row>
    <row r="119" spans="1:8" s="25" customFormat="1" ht="15" x14ac:dyDescent="0.15">
      <c r="A119" s="123" t="s">
        <v>739</v>
      </c>
      <c r="B119" s="22" t="s">
        <v>163</v>
      </c>
      <c r="C119" s="23" t="s">
        <v>164</v>
      </c>
      <c r="E119" s="106">
        <v>41</v>
      </c>
      <c r="F119" s="22" t="s">
        <v>163</v>
      </c>
      <c r="H119" s="15" t="str">
        <f t="shared" si="1"/>
        <v>4144-03-004</v>
      </c>
    </row>
    <row r="120" spans="1:8" s="25" customFormat="1" ht="15" x14ac:dyDescent="0.15">
      <c r="A120" s="123" t="s">
        <v>740</v>
      </c>
      <c r="B120" s="22" t="s">
        <v>165</v>
      </c>
      <c r="C120" s="23" t="s">
        <v>166</v>
      </c>
      <c r="E120" s="106">
        <v>41</v>
      </c>
      <c r="F120" s="22" t="s">
        <v>165</v>
      </c>
      <c r="H120" s="15" t="str">
        <f t="shared" si="1"/>
        <v>4144-03-005</v>
      </c>
    </row>
    <row r="121" spans="1:8" s="15" customFormat="1" ht="15" x14ac:dyDescent="0.15">
      <c r="A121" s="122" t="s">
        <v>741</v>
      </c>
      <c r="B121" s="19" t="s">
        <v>167</v>
      </c>
      <c r="C121" s="20" t="s">
        <v>168</v>
      </c>
      <c r="E121" s="106">
        <v>41</v>
      </c>
      <c r="F121" s="19" t="s">
        <v>167</v>
      </c>
      <c r="H121" s="15" t="str">
        <f t="shared" si="1"/>
        <v>4144-04</v>
      </c>
    </row>
    <row r="122" spans="1:8" s="25" customFormat="1" ht="15" hidden="1" x14ac:dyDescent="0.15">
      <c r="A122" s="123" t="s">
        <v>742</v>
      </c>
      <c r="B122" s="22" t="s">
        <v>169</v>
      </c>
      <c r="C122" s="23" t="s">
        <v>170</v>
      </c>
      <c r="E122" s="106">
        <v>41</v>
      </c>
      <c r="F122" s="22" t="s">
        <v>169</v>
      </c>
      <c r="H122" s="15" t="str">
        <f t="shared" si="1"/>
        <v>4144-04-002</v>
      </c>
    </row>
    <row r="123" spans="1:8" s="25" customFormat="1" ht="15" hidden="1" x14ac:dyDescent="0.15">
      <c r="A123" s="123" t="s">
        <v>743</v>
      </c>
      <c r="B123" s="22" t="s">
        <v>171</v>
      </c>
      <c r="C123" s="23" t="s">
        <v>172</v>
      </c>
      <c r="E123" s="106">
        <v>41</v>
      </c>
      <c r="F123" s="22" t="s">
        <v>171</v>
      </c>
      <c r="H123" s="15" t="str">
        <f t="shared" si="1"/>
        <v>4144-04-003</v>
      </c>
    </row>
    <row r="124" spans="1:8" s="25" customFormat="1" ht="15" hidden="1" x14ac:dyDescent="0.15">
      <c r="A124" s="123" t="s">
        <v>744</v>
      </c>
      <c r="B124" s="22" t="s">
        <v>173</v>
      </c>
      <c r="C124" s="23" t="s">
        <v>174</v>
      </c>
      <c r="E124" s="106">
        <v>41</v>
      </c>
      <c r="F124" s="22" t="s">
        <v>173</v>
      </c>
      <c r="H124" s="15" t="str">
        <f t="shared" si="1"/>
        <v>4144-04-005</v>
      </c>
    </row>
    <row r="125" spans="1:8" s="25" customFormat="1" ht="15" hidden="1" x14ac:dyDescent="0.15">
      <c r="A125" s="123" t="s">
        <v>745</v>
      </c>
      <c r="B125" s="22" t="s">
        <v>175</v>
      </c>
      <c r="C125" s="23" t="s">
        <v>176</v>
      </c>
      <c r="E125" s="106">
        <v>41</v>
      </c>
      <c r="F125" s="22" t="s">
        <v>175</v>
      </c>
      <c r="H125" s="15" t="str">
        <f t="shared" si="1"/>
        <v>4144-04-008</v>
      </c>
    </row>
    <row r="126" spans="1:8" s="25" customFormat="1" ht="15" hidden="1" x14ac:dyDescent="0.15">
      <c r="A126" s="123" t="s">
        <v>746</v>
      </c>
      <c r="B126" s="22" t="s">
        <v>177</v>
      </c>
      <c r="C126" s="23" t="s">
        <v>178</v>
      </c>
      <c r="E126" s="106">
        <v>41</v>
      </c>
      <c r="F126" s="22" t="s">
        <v>177</v>
      </c>
      <c r="H126" s="15" t="str">
        <f t="shared" si="1"/>
        <v>4144-04-009</v>
      </c>
    </row>
    <row r="127" spans="1:8" s="25" customFormat="1" ht="15" hidden="1" x14ac:dyDescent="0.15">
      <c r="A127" s="123" t="s">
        <v>747</v>
      </c>
      <c r="B127" s="22" t="s">
        <v>179</v>
      </c>
      <c r="C127" s="23" t="s">
        <v>180</v>
      </c>
      <c r="E127" s="106">
        <v>41</v>
      </c>
      <c r="F127" s="22" t="s">
        <v>179</v>
      </c>
      <c r="H127" s="15" t="str">
        <f t="shared" si="1"/>
        <v>4144-04-011</v>
      </c>
    </row>
    <row r="128" spans="1:8" s="25" customFormat="1" ht="15" hidden="1" x14ac:dyDescent="0.15">
      <c r="A128" s="123" t="s">
        <v>748</v>
      </c>
      <c r="B128" s="22" t="s">
        <v>181</v>
      </c>
      <c r="C128" s="23" t="s">
        <v>182</v>
      </c>
      <c r="E128" s="106">
        <v>41</v>
      </c>
      <c r="F128" s="22" t="s">
        <v>181</v>
      </c>
      <c r="H128" s="15" t="str">
        <f t="shared" si="1"/>
        <v>4144-04-012</v>
      </c>
    </row>
    <row r="129" spans="1:8" s="25" customFormat="1" ht="15" hidden="1" x14ac:dyDescent="0.15">
      <c r="A129" s="123" t="s">
        <v>749</v>
      </c>
      <c r="B129" s="22" t="s">
        <v>183</v>
      </c>
      <c r="C129" s="23" t="s">
        <v>184</v>
      </c>
      <c r="E129" s="106">
        <v>41</v>
      </c>
      <c r="F129" s="22" t="s">
        <v>183</v>
      </c>
      <c r="H129" s="15" t="str">
        <f t="shared" si="1"/>
        <v>4144-04-013</v>
      </c>
    </row>
    <row r="130" spans="1:8" s="25" customFormat="1" ht="15" hidden="1" x14ac:dyDescent="0.15">
      <c r="A130" s="123" t="s">
        <v>750</v>
      </c>
      <c r="B130" s="22" t="s">
        <v>185</v>
      </c>
      <c r="C130" s="23" t="s">
        <v>186</v>
      </c>
      <c r="E130" s="106">
        <v>41</v>
      </c>
      <c r="F130" s="22" t="s">
        <v>185</v>
      </c>
      <c r="H130" s="15" t="str">
        <f t="shared" si="1"/>
        <v>4144-04-014</v>
      </c>
    </row>
    <row r="131" spans="1:8" s="25" customFormat="1" ht="15" hidden="1" x14ac:dyDescent="0.15">
      <c r="A131" s="123" t="s">
        <v>751</v>
      </c>
      <c r="B131" s="22" t="s">
        <v>187</v>
      </c>
      <c r="C131" s="23" t="s">
        <v>188</v>
      </c>
      <c r="E131" s="106">
        <v>41</v>
      </c>
      <c r="F131" s="22" t="s">
        <v>187</v>
      </c>
      <c r="H131" s="15" t="str">
        <f t="shared" si="1"/>
        <v>4144-04-017</v>
      </c>
    </row>
    <row r="132" spans="1:8" s="25" customFormat="1" ht="15" hidden="1" x14ac:dyDescent="0.15">
      <c r="A132" s="123" t="s">
        <v>752</v>
      </c>
      <c r="B132" s="22" t="s">
        <v>189</v>
      </c>
      <c r="C132" s="23" t="s">
        <v>190</v>
      </c>
      <c r="E132" s="106">
        <v>41</v>
      </c>
      <c r="F132" s="22" t="s">
        <v>189</v>
      </c>
      <c r="H132" s="15" t="str">
        <f t="shared" si="1"/>
        <v>4144-04-018</v>
      </c>
    </row>
    <row r="133" spans="1:8" s="25" customFormat="1" ht="15" hidden="1" x14ac:dyDescent="0.15">
      <c r="A133" s="123" t="s">
        <v>753</v>
      </c>
      <c r="B133" s="22" t="s">
        <v>191</v>
      </c>
      <c r="C133" s="23" t="s">
        <v>192</v>
      </c>
      <c r="E133" s="106">
        <v>41</v>
      </c>
      <c r="F133" s="22" t="s">
        <v>191</v>
      </c>
      <c r="H133" s="15" t="str">
        <f t="shared" si="1"/>
        <v>4144-04-019</v>
      </c>
    </row>
    <row r="134" spans="1:8" s="25" customFormat="1" ht="15" hidden="1" x14ac:dyDescent="0.15">
      <c r="A134" s="123" t="s">
        <v>754</v>
      </c>
      <c r="B134" s="22" t="s">
        <v>193</v>
      </c>
      <c r="C134" s="23" t="s">
        <v>194</v>
      </c>
      <c r="E134" s="106">
        <v>41</v>
      </c>
      <c r="F134" s="22" t="s">
        <v>193</v>
      </c>
      <c r="H134" s="15" t="str">
        <f t="shared" si="1"/>
        <v>4144-04-020</v>
      </c>
    </row>
    <row r="135" spans="1:8" s="25" customFormat="1" ht="15" hidden="1" x14ac:dyDescent="0.15">
      <c r="A135" s="123" t="s">
        <v>755</v>
      </c>
      <c r="B135" s="22" t="s">
        <v>195</v>
      </c>
      <c r="C135" s="23" t="s">
        <v>196</v>
      </c>
      <c r="E135" s="106">
        <v>41</v>
      </c>
      <c r="F135" s="22" t="s">
        <v>195</v>
      </c>
      <c r="H135" s="15" t="str">
        <f t="shared" si="1"/>
        <v>4144-04-021</v>
      </c>
    </row>
    <row r="136" spans="1:8" s="25" customFormat="1" ht="28.5" hidden="1" x14ac:dyDescent="0.15">
      <c r="A136" s="123" t="s">
        <v>756</v>
      </c>
      <c r="B136" s="22" t="s">
        <v>197</v>
      </c>
      <c r="C136" s="23" t="s">
        <v>198</v>
      </c>
      <c r="E136" s="106">
        <v>41</v>
      </c>
      <c r="F136" s="22" t="s">
        <v>197</v>
      </c>
      <c r="H136" s="15" t="str">
        <f t="shared" si="1"/>
        <v>4144-04-022</v>
      </c>
    </row>
    <row r="137" spans="1:8" s="25" customFormat="1" ht="15" hidden="1" x14ac:dyDescent="0.15">
      <c r="A137" s="123" t="s">
        <v>757</v>
      </c>
      <c r="B137" s="22" t="s">
        <v>199</v>
      </c>
      <c r="C137" s="23" t="s">
        <v>200</v>
      </c>
      <c r="E137" s="106">
        <v>41</v>
      </c>
      <c r="F137" s="22" t="s">
        <v>199</v>
      </c>
      <c r="H137" s="15" t="str">
        <f t="shared" si="1"/>
        <v>4144-04-027</v>
      </c>
    </row>
    <row r="138" spans="1:8" s="25" customFormat="1" ht="15" hidden="1" x14ac:dyDescent="0.15">
      <c r="A138" s="123" t="s">
        <v>758</v>
      </c>
      <c r="B138" s="22" t="s">
        <v>201</v>
      </c>
      <c r="C138" s="23" t="s">
        <v>202</v>
      </c>
      <c r="E138" s="106">
        <v>41</v>
      </c>
      <c r="F138" s="22" t="s">
        <v>201</v>
      </c>
      <c r="H138" s="15" t="str">
        <f t="shared" ref="H138:H201" si="2">CONCATENATE(E138,F138)</f>
        <v>4144-04-028</v>
      </c>
    </row>
    <row r="139" spans="1:8" s="25" customFormat="1" ht="15" hidden="1" x14ac:dyDescent="0.15">
      <c r="A139" s="123" t="s">
        <v>759</v>
      </c>
      <c r="B139" s="22" t="s">
        <v>203</v>
      </c>
      <c r="C139" s="23" t="s">
        <v>204</v>
      </c>
      <c r="E139" s="106">
        <v>41</v>
      </c>
      <c r="F139" s="22" t="s">
        <v>203</v>
      </c>
      <c r="H139" s="15" t="str">
        <f t="shared" si="2"/>
        <v>4144-04-029</v>
      </c>
    </row>
    <row r="140" spans="1:8" s="25" customFormat="1" ht="15" hidden="1" x14ac:dyDescent="0.15">
      <c r="A140" s="123" t="s">
        <v>760</v>
      </c>
      <c r="B140" s="22" t="s">
        <v>205</v>
      </c>
      <c r="C140" s="23" t="s">
        <v>206</v>
      </c>
      <c r="E140" s="106">
        <v>41</v>
      </c>
      <c r="F140" s="22" t="s">
        <v>205</v>
      </c>
      <c r="H140" s="15" t="str">
        <f t="shared" si="2"/>
        <v>4144-04-031</v>
      </c>
    </row>
    <row r="141" spans="1:8" s="25" customFormat="1" ht="15" hidden="1" x14ac:dyDescent="0.15">
      <c r="A141" s="123" t="s">
        <v>761</v>
      </c>
      <c r="B141" s="22" t="s">
        <v>207</v>
      </c>
      <c r="C141" s="23" t="s">
        <v>208</v>
      </c>
      <c r="E141" s="106">
        <v>41</v>
      </c>
      <c r="F141" s="22" t="s">
        <v>207</v>
      </c>
      <c r="H141" s="15" t="str">
        <f t="shared" si="2"/>
        <v>4144-04-032</v>
      </c>
    </row>
    <row r="142" spans="1:8" s="25" customFormat="1" ht="15" hidden="1" x14ac:dyDescent="0.15">
      <c r="A142" s="123" t="s">
        <v>762</v>
      </c>
      <c r="B142" s="22" t="s">
        <v>209</v>
      </c>
      <c r="C142" s="23" t="s">
        <v>210</v>
      </c>
      <c r="E142" s="106">
        <v>41</v>
      </c>
      <c r="F142" s="22" t="s">
        <v>209</v>
      </c>
      <c r="H142" s="15" t="str">
        <f t="shared" si="2"/>
        <v>4144-04-033</v>
      </c>
    </row>
    <row r="143" spans="1:8" s="25" customFormat="1" ht="15" hidden="1" x14ac:dyDescent="0.15">
      <c r="A143" s="123" t="s">
        <v>763</v>
      </c>
      <c r="B143" s="22" t="s">
        <v>211</v>
      </c>
      <c r="C143" s="23" t="s">
        <v>212</v>
      </c>
      <c r="E143" s="106">
        <v>41</v>
      </c>
      <c r="F143" s="22" t="s">
        <v>211</v>
      </c>
      <c r="H143" s="15" t="str">
        <f t="shared" si="2"/>
        <v>4144-04-034</v>
      </c>
    </row>
    <row r="144" spans="1:8" s="25" customFormat="1" ht="15" hidden="1" x14ac:dyDescent="0.15">
      <c r="A144" s="123" t="s">
        <v>764</v>
      </c>
      <c r="B144" s="22" t="s">
        <v>213</v>
      </c>
      <c r="C144" s="23" t="s">
        <v>214</v>
      </c>
      <c r="E144" s="106">
        <v>41</v>
      </c>
      <c r="F144" s="22" t="s">
        <v>213</v>
      </c>
      <c r="H144" s="15" t="str">
        <f t="shared" si="2"/>
        <v>4144-04-035</v>
      </c>
    </row>
    <row r="145" spans="1:8" s="25" customFormat="1" ht="15" x14ac:dyDescent="0.15">
      <c r="A145" s="123" t="s">
        <v>765</v>
      </c>
      <c r="B145" s="22" t="s">
        <v>473</v>
      </c>
      <c r="C145" s="23" t="s">
        <v>474</v>
      </c>
      <c r="E145" s="106">
        <v>41</v>
      </c>
      <c r="F145" s="22" t="s">
        <v>473</v>
      </c>
      <c r="H145" s="15" t="str">
        <f t="shared" si="2"/>
        <v>4144-04-042</v>
      </c>
    </row>
    <row r="146" spans="1:8" s="15" customFormat="1" ht="30" x14ac:dyDescent="0.15">
      <c r="A146" s="122" t="s">
        <v>766</v>
      </c>
      <c r="B146" s="19" t="s">
        <v>215</v>
      </c>
      <c r="C146" s="20" t="s">
        <v>216</v>
      </c>
      <c r="E146" s="106">
        <v>41</v>
      </c>
      <c r="F146" s="19" t="s">
        <v>215</v>
      </c>
      <c r="H146" s="15" t="str">
        <f t="shared" si="2"/>
        <v>4144-05</v>
      </c>
    </row>
    <row r="147" spans="1:8" s="25" customFormat="1" ht="28.5" x14ac:dyDescent="0.15">
      <c r="A147" s="123" t="s">
        <v>767</v>
      </c>
      <c r="B147" s="22" t="s">
        <v>217</v>
      </c>
      <c r="C147" s="23" t="s">
        <v>216</v>
      </c>
      <c r="E147" s="106">
        <v>41</v>
      </c>
      <c r="F147" s="22" t="s">
        <v>217</v>
      </c>
      <c r="H147" s="15" t="str">
        <f t="shared" si="2"/>
        <v>4144-05-001</v>
      </c>
    </row>
    <row r="148" spans="1:8" s="15" customFormat="1" ht="15" x14ac:dyDescent="0.15">
      <c r="A148" s="122" t="s">
        <v>768</v>
      </c>
      <c r="B148" s="19" t="s">
        <v>218</v>
      </c>
      <c r="C148" s="20" t="s">
        <v>219</v>
      </c>
      <c r="E148" s="106">
        <v>41</v>
      </c>
      <c r="F148" s="19" t="s">
        <v>218</v>
      </c>
      <c r="H148" s="15" t="str">
        <f t="shared" si="2"/>
        <v>4144-06</v>
      </c>
    </row>
    <row r="149" spans="1:8" s="25" customFormat="1" ht="15" x14ac:dyDescent="0.15">
      <c r="A149" s="123" t="s">
        <v>769</v>
      </c>
      <c r="B149" s="22" t="s">
        <v>220</v>
      </c>
      <c r="C149" s="23" t="s">
        <v>221</v>
      </c>
      <c r="E149" s="106">
        <v>41</v>
      </c>
      <c r="F149" s="22" t="s">
        <v>220</v>
      </c>
      <c r="H149" s="15" t="str">
        <f t="shared" si="2"/>
        <v>4144-06-001</v>
      </c>
    </row>
    <row r="150" spans="1:8" s="25" customFormat="1" ht="15" x14ac:dyDescent="0.15">
      <c r="A150" s="123" t="s">
        <v>770</v>
      </c>
      <c r="B150" s="22" t="s">
        <v>222</v>
      </c>
      <c r="C150" s="23" t="s">
        <v>223</v>
      </c>
      <c r="E150" s="106">
        <v>41</v>
      </c>
      <c r="F150" s="22" t="s">
        <v>222</v>
      </c>
      <c r="H150" s="15" t="str">
        <f t="shared" si="2"/>
        <v>4144-06-002</v>
      </c>
    </row>
    <row r="151" spans="1:8" s="25" customFormat="1" ht="15" x14ac:dyDescent="0.15">
      <c r="A151" s="123" t="s">
        <v>771</v>
      </c>
      <c r="B151" s="22" t="s">
        <v>224</v>
      </c>
      <c r="C151" s="23" t="s">
        <v>225</v>
      </c>
      <c r="E151" s="106">
        <v>41</v>
      </c>
      <c r="F151" s="22" t="s">
        <v>224</v>
      </c>
      <c r="H151" s="15" t="str">
        <f t="shared" si="2"/>
        <v>4144-06-003</v>
      </c>
    </row>
    <row r="152" spans="1:8" s="25" customFormat="1" ht="15" x14ac:dyDescent="0.15">
      <c r="A152" s="123" t="s">
        <v>772</v>
      </c>
      <c r="B152" s="22" t="s">
        <v>226</v>
      </c>
      <c r="C152" s="23" t="s">
        <v>227</v>
      </c>
      <c r="E152" s="106">
        <v>41</v>
      </c>
      <c r="F152" s="22" t="s">
        <v>226</v>
      </c>
      <c r="H152" s="15" t="str">
        <f t="shared" si="2"/>
        <v>4144-06-004</v>
      </c>
    </row>
    <row r="153" spans="1:8" s="15" customFormat="1" ht="60" x14ac:dyDescent="0.15">
      <c r="A153" s="122" t="s">
        <v>773</v>
      </c>
      <c r="B153" s="19" t="s">
        <v>228</v>
      </c>
      <c r="C153" s="20" t="s">
        <v>229</v>
      </c>
      <c r="E153" s="106">
        <v>41</v>
      </c>
      <c r="F153" s="19" t="s">
        <v>228</v>
      </c>
      <c r="H153" s="15" t="str">
        <f t="shared" si="2"/>
        <v>4144-07</v>
      </c>
    </row>
    <row r="154" spans="1:8" s="25" customFormat="1" ht="28.5" x14ac:dyDescent="0.15">
      <c r="A154" s="123" t="s">
        <v>774</v>
      </c>
      <c r="B154" s="22" t="s">
        <v>230</v>
      </c>
      <c r="C154" s="23" t="s">
        <v>231</v>
      </c>
      <c r="E154" s="106">
        <v>41</v>
      </c>
      <c r="F154" s="22" t="s">
        <v>230</v>
      </c>
      <c r="H154" s="15" t="str">
        <f t="shared" si="2"/>
        <v>4144-07-001</v>
      </c>
    </row>
    <row r="155" spans="1:8" s="25" customFormat="1" ht="28.5" x14ac:dyDescent="0.15">
      <c r="A155" s="123" t="s">
        <v>775</v>
      </c>
      <c r="B155" s="22" t="s">
        <v>232</v>
      </c>
      <c r="C155" s="23" t="s">
        <v>233</v>
      </c>
      <c r="E155" s="106">
        <v>41</v>
      </c>
      <c r="F155" s="22" t="s">
        <v>232</v>
      </c>
      <c r="H155" s="15" t="str">
        <f t="shared" si="2"/>
        <v>4144-07-002</v>
      </c>
    </row>
    <row r="156" spans="1:8" s="25" customFormat="1" ht="15" x14ac:dyDescent="0.15">
      <c r="A156" s="123" t="s">
        <v>776</v>
      </c>
      <c r="B156" s="22" t="s">
        <v>234</v>
      </c>
      <c r="C156" s="23" t="s">
        <v>235</v>
      </c>
      <c r="E156" s="106">
        <v>41</v>
      </c>
      <c r="F156" s="22" t="s">
        <v>234</v>
      </c>
      <c r="H156" s="15" t="str">
        <f t="shared" si="2"/>
        <v>4144-07-003</v>
      </c>
    </row>
    <row r="157" spans="1:8" s="25" customFormat="1" ht="15" x14ac:dyDescent="0.15">
      <c r="A157" s="123" t="s">
        <v>777</v>
      </c>
      <c r="B157" s="22" t="s">
        <v>236</v>
      </c>
      <c r="C157" s="23" t="s">
        <v>237</v>
      </c>
      <c r="E157" s="106">
        <v>41</v>
      </c>
      <c r="F157" s="22" t="s">
        <v>236</v>
      </c>
      <c r="H157" s="15" t="str">
        <f t="shared" si="2"/>
        <v>4144-07-004</v>
      </c>
    </row>
    <row r="158" spans="1:8" s="25" customFormat="1" ht="15" x14ac:dyDescent="0.15">
      <c r="A158" s="123" t="s">
        <v>778</v>
      </c>
      <c r="B158" s="22" t="s">
        <v>238</v>
      </c>
      <c r="C158" s="23" t="s">
        <v>239</v>
      </c>
      <c r="E158" s="106">
        <v>41</v>
      </c>
      <c r="F158" s="22" t="s">
        <v>238</v>
      </c>
      <c r="H158" s="15" t="str">
        <f t="shared" si="2"/>
        <v>4144-07-005</v>
      </c>
    </row>
    <row r="159" spans="1:8" s="25" customFormat="1" ht="15" x14ac:dyDescent="0.15">
      <c r="A159" s="123" t="s">
        <v>779</v>
      </c>
      <c r="B159" s="22" t="s">
        <v>240</v>
      </c>
      <c r="C159" s="23" t="s">
        <v>241</v>
      </c>
      <c r="E159" s="106">
        <v>41</v>
      </c>
      <c r="F159" s="22" t="s">
        <v>240</v>
      </c>
      <c r="H159" s="15" t="str">
        <f t="shared" si="2"/>
        <v>4144-07-007</v>
      </c>
    </row>
    <row r="160" spans="1:8" s="25" customFormat="1" ht="28.5" hidden="1" x14ac:dyDescent="0.15">
      <c r="A160" s="123" t="s">
        <v>780</v>
      </c>
      <c r="B160" s="22" t="s">
        <v>242</v>
      </c>
      <c r="C160" s="23" t="s">
        <v>243</v>
      </c>
      <c r="E160" s="106">
        <v>41</v>
      </c>
      <c r="F160" s="22" t="s">
        <v>242</v>
      </c>
      <c r="H160" s="15" t="str">
        <f t="shared" si="2"/>
        <v>4144-07-008</v>
      </c>
    </row>
    <row r="161" spans="1:8" s="25" customFormat="1" ht="42.75" x14ac:dyDescent="0.15">
      <c r="A161" s="123" t="s">
        <v>781</v>
      </c>
      <c r="B161" s="22" t="s">
        <v>244</v>
      </c>
      <c r="C161" s="23" t="s">
        <v>245</v>
      </c>
      <c r="E161" s="106">
        <v>41</v>
      </c>
      <c r="F161" s="22" t="s">
        <v>244</v>
      </c>
      <c r="H161" s="15" t="str">
        <f t="shared" si="2"/>
        <v>4144-07-009</v>
      </c>
    </row>
    <row r="162" spans="1:8" s="25" customFormat="1" ht="15" x14ac:dyDescent="0.15">
      <c r="A162" s="123" t="s">
        <v>782</v>
      </c>
      <c r="B162" s="22" t="s">
        <v>246</v>
      </c>
      <c r="C162" s="23" t="s">
        <v>247</v>
      </c>
      <c r="E162" s="106">
        <v>41</v>
      </c>
      <c r="F162" s="22" t="s">
        <v>246</v>
      </c>
      <c r="H162" s="15" t="str">
        <f t="shared" si="2"/>
        <v>4144-07-010</v>
      </c>
    </row>
    <row r="163" spans="1:8" s="25" customFormat="1" ht="15" x14ac:dyDescent="0.15">
      <c r="A163" s="123" t="s">
        <v>783</v>
      </c>
      <c r="B163" s="22" t="s">
        <v>248</v>
      </c>
      <c r="C163" s="23" t="s">
        <v>249</v>
      </c>
      <c r="E163" s="106">
        <v>41</v>
      </c>
      <c r="F163" s="22" t="s">
        <v>248</v>
      </c>
      <c r="H163" s="15" t="str">
        <f t="shared" si="2"/>
        <v>4144-07-011</v>
      </c>
    </row>
    <row r="164" spans="1:8" s="25" customFormat="1" ht="15" x14ac:dyDescent="0.15">
      <c r="A164" s="123" t="s">
        <v>784</v>
      </c>
      <c r="B164" s="22" t="s">
        <v>250</v>
      </c>
      <c r="C164" s="23" t="s">
        <v>251</v>
      </c>
      <c r="E164" s="106">
        <v>41</v>
      </c>
      <c r="F164" s="22" t="s">
        <v>250</v>
      </c>
      <c r="H164" s="15" t="str">
        <f t="shared" si="2"/>
        <v>4144-07-012</v>
      </c>
    </row>
    <row r="165" spans="1:8" s="25" customFormat="1" ht="15" x14ac:dyDescent="0.15">
      <c r="A165" s="123" t="s">
        <v>785</v>
      </c>
      <c r="B165" s="22" t="s">
        <v>252</v>
      </c>
      <c r="C165" s="23" t="s">
        <v>253</v>
      </c>
      <c r="E165" s="106">
        <v>41</v>
      </c>
      <c r="F165" s="22" t="s">
        <v>252</v>
      </c>
      <c r="H165" s="15" t="str">
        <f t="shared" si="2"/>
        <v>4144-07-013</v>
      </c>
    </row>
    <row r="166" spans="1:8" s="25" customFormat="1" ht="15" x14ac:dyDescent="0.15">
      <c r="A166" s="123" t="s">
        <v>786</v>
      </c>
      <c r="B166" s="22" t="s">
        <v>254</v>
      </c>
      <c r="C166" s="23" t="s">
        <v>255</v>
      </c>
      <c r="E166" s="106">
        <v>41</v>
      </c>
      <c r="F166" s="22" t="s">
        <v>254</v>
      </c>
      <c r="H166" s="15" t="str">
        <f t="shared" si="2"/>
        <v>4144-07-014</v>
      </c>
    </row>
    <row r="167" spans="1:8" s="25" customFormat="1" ht="15" hidden="1" x14ac:dyDescent="0.15">
      <c r="A167" s="123" t="s">
        <v>787</v>
      </c>
      <c r="B167" s="22" t="s">
        <v>256</v>
      </c>
      <c r="C167" s="23" t="s">
        <v>257</v>
      </c>
      <c r="E167" s="106">
        <v>41</v>
      </c>
      <c r="F167" s="22" t="s">
        <v>256</v>
      </c>
      <c r="H167" s="15" t="str">
        <f t="shared" si="2"/>
        <v>4144-07-015</v>
      </c>
    </row>
    <row r="168" spans="1:8" s="25" customFormat="1" ht="28.5" hidden="1" x14ac:dyDescent="0.15">
      <c r="A168" s="123" t="s">
        <v>788</v>
      </c>
      <c r="B168" s="22" t="s">
        <v>258</v>
      </c>
      <c r="C168" s="23" t="s">
        <v>259</v>
      </c>
      <c r="E168" s="106">
        <v>41</v>
      </c>
      <c r="F168" s="22" t="s">
        <v>258</v>
      </c>
      <c r="H168" s="15" t="str">
        <f t="shared" si="2"/>
        <v>4144-07-016</v>
      </c>
    </row>
    <row r="169" spans="1:8" s="25" customFormat="1" ht="28.5" x14ac:dyDescent="0.15">
      <c r="A169" s="123" t="s">
        <v>789</v>
      </c>
      <c r="B169" s="22" t="s">
        <v>260</v>
      </c>
      <c r="C169" s="23" t="s">
        <v>261</v>
      </c>
      <c r="E169" s="106">
        <v>41</v>
      </c>
      <c r="F169" s="22" t="s">
        <v>260</v>
      </c>
      <c r="H169" s="15" t="str">
        <f t="shared" si="2"/>
        <v>4144-07-017</v>
      </c>
    </row>
    <row r="170" spans="1:8" s="25" customFormat="1" ht="15" x14ac:dyDescent="0.15">
      <c r="A170" s="123" t="s">
        <v>790</v>
      </c>
      <c r="B170" s="22" t="s">
        <v>262</v>
      </c>
      <c r="C170" s="23" t="s">
        <v>263</v>
      </c>
      <c r="E170" s="106">
        <v>41</v>
      </c>
      <c r="F170" s="22" t="s">
        <v>262</v>
      </c>
      <c r="H170" s="15" t="str">
        <f t="shared" si="2"/>
        <v>4144-07-018</v>
      </c>
    </row>
    <row r="171" spans="1:8" s="25" customFormat="1" ht="15" hidden="1" x14ac:dyDescent="0.15">
      <c r="A171" s="123" t="s">
        <v>791</v>
      </c>
      <c r="B171" s="22" t="s">
        <v>264</v>
      </c>
      <c r="C171" s="23" t="s">
        <v>265</v>
      </c>
      <c r="E171" s="106">
        <v>41</v>
      </c>
      <c r="F171" s="22" t="s">
        <v>264</v>
      </c>
      <c r="H171" s="15" t="str">
        <f t="shared" si="2"/>
        <v>4144-07-019</v>
      </c>
    </row>
    <row r="172" spans="1:8" s="25" customFormat="1" ht="15" x14ac:dyDescent="0.15">
      <c r="A172" s="123" t="s">
        <v>792</v>
      </c>
      <c r="B172" s="22" t="s">
        <v>266</v>
      </c>
      <c r="C172" s="23" t="s">
        <v>267</v>
      </c>
      <c r="E172" s="106">
        <v>41</v>
      </c>
      <c r="F172" s="22" t="s">
        <v>266</v>
      </c>
      <c r="H172" s="15" t="str">
        <f t="shared" si="2"/>
        <v>4144-07-023</v>
      </c>
    </row>
    <row r="173" spans="1:8" s="25" customFormat="1" ht="15" hidden="1" x14ac:dyDescent="0.15">
      <c r="A173" s="123" t="s">
        <v>793</v>
      </c>
      <c r="B173" s="22" t="s">
        <v>475</v>
      </c>
      <c r="C173" s="23" t="s">
        <v>476</v>
      </c>
      <c r="E173" s="106">
        <v>41</v>
      </c>
      <c r="F173" s="22" t="s">
        <v>475</v>
      </c>
      <c r="H173" s="15" t="str">
        <f t="shared" si="2"/>
        <v>4144-07-024</v>
      </c>
    </row>
    <row r="174" spans="1:8" s="25" customFormat="1" ht="15" x14ac:dyDescent="0.15">
      <c r="A174" s="123" t="s">
        <v>794</v>
      </c>
      <c r="B174" s="22" t="s">
        <v>477</v>
      </c>
      <c r="C174" s="23" t="s">
        <v>478</v>
      </c>
      <c r="E174" s="106">
        <v>41</v>
      </c>
      <c r="F174" s="22" t="s">
        <v>477</v>
      </c>
      <c r="H174" s="15" t="str">
        <f t="shared" si="2"/>
        <v>4144-07-025</v>
      </c>
    </row>
    <row r="175" spans="1:8" s="25" customFormat="1" ht="15" x14ac:dyDescent="0.15">
      <c r="A175" s="123" t="s">
        <v>795</v>
      </c>
      <c r="B175" s="22" t="s">
        <v>479</v>
      </c>
      <c r="C175" s="23" t="s">
        <v>480</v>
      </c>
      <c r="E175" s="106">
        <v>41</v>
      </c>
      <c r="F175" s="22" t="s">
        <v>479</v>
      </c>
      <c r="H175" s="15" t="str">
        <f t="shared" si="2"/>
        <v>4144-07-026</v>
      </c>
    </row>
    <row r="176" spans="1:8" s="15" customFormat="1" ht="30" x14ac:dyDescent="0.15">
      <c r="A176" s="122" t="s">
        <v>796</v>
      </c>
      <c r="B176" s="19" t="s">
        <v>268</v>
      </c>
      <c r="C176" s="20" t="s">
        <v>269</v>
      </c>
      <c r="E176" s="106">
        <v>41</v>
      </c>
      <c r="F176" s="19" t="s">
        <v>268</v>
      </c>
      <c r="H176" s="15" t="str">
        <f t="shared" si="2"/>
        <v>4144-08</v>
      </c>
    </row>
    <row r="177" spans="1:8" s="25" customFormat="1" ht="15" x14ac:dyDescent="0.15">
      <c r="A177" s="123" t="s">
        <v>797</v>
      </c>
      <c r="B177" s="22" t="s">
        <v>270</v>
      </c>
      <c r="C177" s="23" t="s">
        <v>271</v>
      </c>
      <c r="E177" s="106">
        <v>41</v>
      </c>
      <c r="F177" s="22" t="s">
        <v>270</v>
      </c>
      <c r="H177" s="15" t="str">
        <f t="shared" si="2"/>
        <v>4144-08-001</v>
      </c>
    </row>
    <row r="178" spans="1:8" s="25" customFormat="1" ht="15" x14ac:dyDescent="0.15">
      <c r="A178" s="123" t="s">
        <v>798</v>
      </c>
      <c r="B178" s="22" t="s">
        <v>272</v>
      </c>
      <c r="C178" s="23" t="s">
        <v>273</v>
      </c>
      <c r="E178" s="106">
        <v>41</v>
      </c>
      <c r="F178" s="22" t="s">
        <v>272</v>
      </c>
      <c r="H178" s="15" t="str">
        <f t="shared" si="2"/>
        <v>4144-08-002</v>
      </c>
    </row>
    <row r="179" spans="1:8" s="25" customFormat="1" ht="15" x14ac:dyDescent="0.15">
      <c r="A179" s="123" t="s">
        <v>799</v>
      </c>
      <c r="B179" s="22" t="s">
        <v>274</v>
      </c>
      <c r="C179" s="23" t="s">
        <v>275</v>
      </c>
      <c r="E179" s="106">
        <v>41</v>
      </c>
      <c r="F179" s="22" t="s">
        <v>274</v>
      </c>
      <c r="H179" s="15" t="str">
        <f t="shared" si="2"/>
        <v>4144-08-003</v>
      </c>
    </row>
    <row r="180" spans="1:8" s="25" customFormat="1" ht="28.5" hidden="1" x14ac:dyDescent="0.15">
      <c r="A180" s="123" t="s">
        <v>800</v>
      </c>
      <c r="B180" s="22" t="s">
        <v>276</v>
      </c>
      <c r="C180" s="23" t="s">
        <v>277</v>
      </c>
      <c r="E180" s="106">
        <v>41</v>
      </c>
      <c r="F180" s="22" t="s">
        <v>276</v>
      </c>
      <c r="H180" s="15" t="str">
        <f t="shared" si="2"/>
        <v>4144-08-005</v>
      </c>
    </row>
    <row r="181" spans="1:8" s="25" customFormat="1" ht="28.5" x14ac:dyDescent="0.15">
      <c r="A181" s="123" t="s">
        <v>801</v>
      </c>
      <c r="B181" s="22" t="s">
        <v>278</v>
      </c>
      <c r="C181" s="23" t="s">
        <v>279</v>
      </c>
      <c r="E181" s="106">
        <v>41</v>
      </c>
      <c r="F181" s="22" t="s">
        <v>278</v>
      </c>
      <c r="H181" s="15" t="str">
        <f t="shared" si="2"/>
        <v>4144-08-006</v>
      </c>
    </row>
    <row r="182" spans="1:8" s="25" customFormat="1" ht="15" x14ac:dyDescent="0.15">
      <c r="A182" s="123" t="s">
        <v>802</v>
      </c>
      <c r="B182" s="22" t="s">
        <v>280</v>
      </c>
      <c r="C182" s="23" t="s">
        <v>281</v>
      </c>
      <c r="E182" s="106">
        <v>41</v>
      </c>
      <c r="F182" s="22" t="s">
        <v>280</v>
      </c>
      <c r="H182" s="15" t="str">
        <f t="shared" si="2"/>
        <v>4144-08-008</v>
      </c>
    </row>
    <row r="183" spans="1:8" s="25" customFormat="1" ht="15" x14ac:dyDescent="0.15">
      <c r="A183" s="123" t="s">
        <v>803</v>
      </c>
      <c r="B183" s="22" t="s">
        <v>481</v>
      </c>
      <c r="C183" s="23" t="s">
        <v>482</v>
      </c>
      <c r="E183" s="106">
        <v>41</v>
      </c>
      <c r="F183" s="22" t="s">
        <v>481</v>
      </c>
      <c r="H183" s="15" t="str">
        <f t="shared" si="2"/>
        <v>4144-08-009</v>
      </c>
    </row>
    <row r="184" spans="1:8" s="15" customFormat="1" ht="15" x14ac:dyDescent="0.15">
      <c r="A184" s="122" t="s">
        <v>804</v>
      </c>
      <c r="B184" s="19" t="s">
        <v>282</v>
      </c>
      <c r="C184" s="20" t="s">
        <v>283</v>
      </c>
      <c r="E184" s="106">
        <v>41</v>
      </c>
      <c r="F184" s="19" t="s">
        <v>282</v>
      </c>
      <c r="H184" s="15" t="str">
        <f t="shared" si="2"/>
        <v>4144-09</v>
      </c>
    </row>
    <row r="185" spans="1:8" s="25" customFormat="1" ht="15" x14ac:dyDescent="0.15">
      <c r="A185" s="123" t="s">
        <v>805</v>
      </c>
      <c r="B185" s="22" t="s">
        <v>284</v>
      </c>
      <c r="C185" s="23" t="s">
        <v>285</v>
      </c>
      <c r="E185" s="106">
        <v>41</v>
      </c>
      <c r="F185" s="22" t="s">
        <v>284</v>
      </c>
      <c r="H185" s="15" t="str">
        <f t="shared" si="2"/>
        <v>4144-09-001</v>
      </c>
    </row>
    <row r="186" spans="1:8" s="15" customFormat="1" ht="15" x14ac:dyDescent="0.15">
      <c r="A186" s="122" t="s">
        <v>806</v>
      </c>
      <c r="B186" s="19" t="s">
        <v>286</v>
      </c>
      <c r="C186" s="20" t="s">
        <v>564</v>
      </c>
      <c r="E186" s="106">
        <v>41</v>
      </c>
      <c r="F186" s="19" t="s">
        <v>286</v>
      </c>
      <c r="H186" s="15" t="str">
        <f t="shared" si="2"/>
        <v>4144-10</v>
      </c>
    </row>
    <row r="187" spans="1:8" s="25" customFormat="1" ht="15" hidden="1" x14ac:dyDescent="0.15">
      <c r="A187" s="123" t="s">
        <v>807</v>
      </c>
      <c r="B187" s="22" t="s">
        <v>288</v>
      </c>
      <c r="C187" s="23" t="s">
        <v>289</v>
      </c>
      <c r="E187" s="106">
        <v>41</v>
      </c>
      <c r="F187" s="22" t="s">
        <v>288</v>
      </c>
      <c r="H187" s="15" t="str">
        <f t="shared" si="2"/>
        <v>4144-10-002</v>
      </c>
    </row>
    <row r="188" spans="1:8" s="25" customFormat="1" ht="15" hidden="1" x14ac:dyDescent="0.15">
      <c r="A188" s="123" t="s">
        <v>808</v>
      </c>
      <c r="B188" s="22" t="s">
        <v>290</v>
      </c>
      <c r="C188" s="23" t="s">
        <v>291</v>
      </c>
      <c r="E188" s="106">
        <v>41</v>
      </c>
      <c r="F188" s="22" t="s">
        <v>290</v>
      </c>
      <c r="H188" s="15" t="str">
        <f t="shared" si="2"/>
        <v>4144-10-003</v>
      </c>
    </row>
    <row r="189" spans="1:8" s="25" customFormat="1" ht="15" x14ac:dyDescent="0.15">
      <c r="A189" s="123" t="s">
        <v>809</v>
      </c>
      <c r="B189" s="22" t="s">
        <v>292</v>
      </c>
      <c r="C189" s="23" t="s">
        <v>76</v>
      </c>
      <c r="E189" s="106">
        <v>41</v>
      </c>
      <c r="F189" s="22" t="s">
        <v>292</v>
      </c>
      <c r="H189" s="15" t="str">
        <f t="shared" si="2"/>
        <v>4144-10-004</v>
      </c>
    </row>
    <row r="190" spans="1:8" s="25" customFormat="1" ht="15" x14ac:dyDescent="0.15">
      <c r="A190" s="123" t="s">
        <v>810</v>
      </c>
      <c r="B190" s="22" t="s">
        <v>293</v>
      </c>
      <c r="C190" s="23" t="s">
        <v>294</v>
      </c>
      <c r="E190" s="106">
        <v>41</v>
      </c>
      <c r="F190" s="22" t="s">
        <v>293</v>
      </c>
      <c r="H190" s="15" t="str">
        <f t="shared" si="2"/>
        <v>4144-10-005</v>
      </c>
    </row>
    <row r="191" spans="1:8" s="25" customFormat="1" ht="15" hidden="1" x14ac:dyDescent="0.15">
      <c r="A191" s="123" t="s">
        <v>811</v>
      </c>
      <c r="B191" s="22" t="s">
        <v>295</v>
      </c>
      <c r="C191" s="23" t="s">
        <v>296</v>
      </c>
      <c r="E191" s="106">
        <v>41</v>
      </c>
      <c r="F191" s="22" t="s">
        <v>295</v>
      </c>
      <c r="H191" s="15" t="str">
        <f t="shared" si="2"/>
        <v>4144-10-006</v>
      </c>
    </row>
    <row r="192" spans="1:8" s="25" customFormat="1" ht="15" x14ac:dyDescent="0.15">
      <c r="A192" s="123" t="s">
        <v>812</v>
      </c>
      <c r="B192" s="22" t="s">
        <v>297</v>
      </c>
      <c r="C192" s="23" t="s">
        <v>298</v>
      </c>
      <c r="E192" s="106">
        <v>41</v>
      </c>
      <c r="F192" s="22" t="s">
        <v>297</v>
      </c>
      <c r="H192" s="15" t="str">
        <f t="shared" si="2"/>
        <v>4144-10-007</v>
      </c>
    </row>
    <row r="193" spans="1:8" s="25" customFormat="1" ht="15" hidden="1" x14ac:dyDescent="0.15">
      <c r="A193" s="123" t="s">
        <v>813</v>
      </c>
      <c r="B193" s="22" t="s">
        <v>299</v>
      </c>
      <c r="C193" s="23" t="s">
        <v>300</v>
      </c>
      <c r="E193" s="106">
        <v>41</v>
      </c>
      <c r="F193" s="22" t="s">
        <v>299</v>
      </c>
      <c r="H193" s="15" t="str">
        <f t="shared" si="2"/>
        <v>4144-10-008</v>
      </c>
    </row>
    <row r="194" spans="1:8" s="25" customFormat="1" ht="15" x14ac:dyDescent="0.15">
      <c r="A194" s="123" t="s">
        <v>814</v>
      </c>
      <c r="B194" s="22" t="s">
        <v>301</v>
      </c>
      <c r="C194" s="23" t="s">
        <v>302</v>
      </c>
      <c r="E194" s="106">
        <v>41</v>
      </c>
      <c r="F194" s="22" t="s">
        <v>301</v>
      </c>
      <c r="H194" s="15" t="str">
        <f t="shared" si="2"/>
        <v>4144-10-009</v>
      </c>
    </row>
    <row r="195" spans="1:8" s="25" customFormat="1" ht="15" x14ac:dyDescent="0.15">
      <c r="A195" s="123" t="s">
        <v>815</v>
      </c>
      <c r="B195" s="22" t="s">
        <v>303</v>
      </c>
      <c r="C195" s="23" t="s">
        <v>304</v>
      </c>
      <c r="E195" s="106">
        <v>41</v>
      </c>
      <c r="F195" s="22" t="s">
        <v>303</v>
      </c>
      <c r="H195" s="15" t="str">
        <f t="shared" si="2"/>
        <v>4144-10-011</v>
      </c>
    </row>
    <row r="196" spans="1:8" s="25" customFormat="1" ht="15" x14ac:dyDescent="0.15">
      <c r="A196" s="123" t="s">
        <v>816</v>
      </c>
      <c r="B196" s="22" t="s">
        <v>483</v>
      </c>
      <c r="C196" s="23" t="s">
        <v>484</v>
      </c>
      <c r="E196" s="106">
        <v>41</v>
      </c>
      <c r="F196" s="22" t="s">
        <v>483</v>
      </c>
      <c r="H196" s="15" t="str">
        <f t="shared" si="2"/>
        <v>4144-10-012</v>
      </c>
    </row>
    <row r="197" spans="1:8" s="15" customFormat="1" ht="15" x14ac:dyDescent="0.15">
      <c r="A197" s="122" t="s">
        <v>817</v>
      </c>
      <c r="B197" s="19" t="s">
        <v>305</v>
      </c>
      <c r="C197" s="20" t="s">
        <v>306</v>
      </c>
      <c r="E197" s="106">
        <v>41</v>
      </c>
      <c r="F197" s="19" t="s">
        <v>305</v>
      </c>
      <c r="H197" s="15" t="str">
        <f t="shared" si="2"/>
        <v>4144-11</v>
      </c>
    </row>
    <row r="198" spans="1:8" s="25" customFormat="1" ht="15" x14ac:dyDescent="0.15">
      <c r="A198" s="123" t="s">
        <v>818</v>
      </c>
      <c r="B198" s="22" t="s">
        <v>307</v>
      </c>
      <c r="C198" s="23" t="s">
        <v>306</v>
      </c>
      <c r="E198" s="106">
        <v>41</v>
      </c>
      <c r="F198" s="22" t="s">
        <v>307</v>
      </c>
      <c r="H198" s="15" t="str">
        <f t="shared" si="2"/>
        <v>4144-11-001</v>
      </c>
    </row>
    <row r="199" spans="1:8" s="25" customFormat="1" ht="15" x14ac:dyDescent="0.15">
      <c r="A199" s="123" t="s">
        <v>819</v>
      </c>
      <c r="B199" s="22" t="s">
        <v>308</v>
      </c>
      <c r="C199" s="23" t="s">
        <v>309</v>
      </c>
      <c r="E199" s="106">
        <v>41</v>
      </c>
      <c r="F199" s="22" t="s">
        <v>308</v>
      </c>
      <c r="H199" s="15" t="str">
        <f t="shared" si="2"/>
        <v>4144-11-002</v>
      </c>
    </row>
    <row r="200" spans="1:8" s="15" customFormat="1" ht="15" x14ac:dyDescent="0.15">
      <c r="A200" s="122" t="s">
        <v>820</v>
      </c>
      <c r="B200" s="19" t="s">
        <v>310</v>
      </c>
      <c r="C200" s="20" t="s">
        <v>311</v>
      </c>
      <c r="E200" s="106">
        <v>41</v>
      </c>
      <c r="F200" s="19" t="s">
        <v>310</v>
      </c>
      <c r="H200" s="15" t="str">
        <f t="shared" si="2"/>
        <v>4144-12</v>
      </c>
    </row>
    <row r="201" spans="1:8" s="25" customFormat="1" ht="15" x14ac:dyDescent="0.15">
      <c r="A201" s="123" t="s">
        <v>821</v>
      </c>
      <c r="B201" s="22" t="s">
        <v>312</v>
      </c>
      <c r="C201" s="23" t="s">
        <v>313</v>
      </c>
      <c r="E201" s="106">
        <v>41</v>
      </c>
      <c r="F201" s="22" t="s">
        <v>312</v>
      </c>
      <c r="H201" s="15" t="str">
        <f t="shared" si="2"/>
        <v>4144-12-001</v>
      </c>
    </row>
    <row r="202" spans="1:8" s="15" customFormat="1" ht="15" x14ac:dyDescent="0.15">
      <c r="A202" s="109">
        <v>4150</v>
      </c>
      <c r="B202" s="87">
        <v>5</v>
      </c>
      <c r="C202" s="88" t="s">
        <v>446</v>
      </c>
      <c r="E202" s="106">
        <v>41</v>
      </c>
      <c r="F202" s="87">
        <v>5</v>
      </c>
      <c r="H202" s="15" t="str">
        <f t="shared" ref="H202:H255" si="3">CONCATENATE(E202,F202)</f>
        <v>415</v>
      </c>
    </row>
    <row r="203" spans="1:8" s="15" customFormat="1" ht="15" x14ac:dyDescent="0.15">
      <c r="A203" s="110" t="s">
        <v>672</v>
      </c>
      <c r="B203" s="16">
        <v>51</v>
      </c>
      <c r="C203" s="17" t="s">
        <v>505</v>
      </c>
      <c r="E203" s="106">
        <v>41</v>
      </c>
      <c r="F203" s="96">
        <v>51</v>
      </c>
      <c r="H203" s="15" t="str">
        <f t="shared" si="3"/>
        <v>4151</v>
      </c>
    </row>
    <row r="204" spans="1:8" s="15" customFormat="1" ht="30" x14ac:dyDescent="0.15">
      <c r="A204" s="111" t="s">
        <v>673</v>
      </c>
      <c r="B204" s="19" t="s">
        <v>314</v>
      </c>
      <c r="C204" s="20" t="s">
        <v>528</v>
      </c>
      <c r="E204" s="106">
        <v>41</v>
      </c>
      <c r="F204" s="105" t="s">
        <v>314</v>
      </c>
      <c r="H204" s="15" t="str">
        <f t="shared" si="3"/>
        <v>4151-01</v>
      </c>
    </row>
    <row r="205" spans="1:8" s="29" customFormat="1" ht="15" x14ac:dyDescent="0.15">
      <c r="A205" s="113" t="s">
        <v>674</v>
      </c>
      <c r="B205" s="26" t="s">
        <v>315</v>
      </c>
      <c r="C205" s="27" t="s">
        <v>316</v>
      </c>
      <c r="E205" s="106">
        <v>41</v>
      </c>
      <c r="F205" s="26" t="s">
        <v>315</v>
      </c>
      <c r="H205" s="15" t="str">
        <f t="shared" si="3"/>
        <v>4151-01-01</v>
      </c>
    </row>
    <row r="206" spans="1:8" s="25" customFormat="1" ht="15" x14ac:dyDescent="0.15">
      <c r="A206" s="112" t="s">
        <v>675</v>
      </c>
      <c r="B206" s="22" t="s">
        <v>317</v>
      </c>
      <c r="C206" s="23" t="s">
        <v>318</v>
      </c>
      <c r="E206" s="106">
        <v>41</v>
      </c>
      <c r="F206" s="22" t="s">
        <v>317</v>
      </c>
      <c r="H206" s="15" t="str">
        <f t="shared" si="3"/>
        <v>4151-01-01-001</v>
      </c>
    </row>
    <row r="207" spans="1:8" s="25" customFormat="1" ht="15" x14ac:dyDescent="0.15">
      <c r="A207" s="112" t="s">
        <v>676</v>
      </c>
      <c r="B207" s="22" t="s">
        <v>319</v>
      </c>
      <c r="C207" s="23" t="s">
        <v>320</v>
      </c>
      <c r="E207" s="106">
        <v>41</v>
      </c>
      <c r="F207" s="22" t="s">
        <v>319</v>
      </c>
      <c r="H207" s="15" t="str">
        <f t="shared" si="3"/>
        <v>4151-01-01-002</v>
      </c>
    </row>
    <row r="208" spans="1:8" s="25" customFormat="1" ht="15" x14ac:dyDescent="0.15">
      <c r="A208" s="112" t="s">
        <v>677</v>
      </c>
      <c r="B208" s="22" t="s">
        <v>321</v>
      </c>
      <c r="C208" s="23" t="s">
        <v>322</v>
      </c>
      <c r="E208" s="106">
        <v>41</v>
      </c>
      <c r="F208" s="22" t="s">
        <v>321</v>
      </c>
      <c r="H208" s="15" t="str">
        <f t="shared" si="3"/>
        <v>4151-01-01-004</v>
      </c>
    </row>
    <row r="209" spans="1:8" s="25" customFormat="1" ht="15" hidden="1" x14ac:dyDescent="0.15">
      <c r="A209" s="112" t="s">
        <v>678</v>
      </c>
      <c r="B209" s="22" t="s">
        <v>323</v>
      </c>
      <c r="C209" s="23" t="s">
        <v>324</v>
      </c>
      <c r="E209" s="106">
        <v>41</v>
      </c>
      <c r="F209" s="22" t="s">
        <v>323</v>
      </c>
      <c r="H209" s="15" t="str">
        <f t="shared" si="3"/>
        <v>4151-01-01-009</v>
      </c>
    </row>
    <row r="210" spans="1:8" s="25" customFormat="1" ht="15" hidden="1" x14ac:dyDescent="0.15">
      <c r="A210" s="112" t="s">
        <v>679</v>
      </c>
      <c r="B210" s="22" t="s">
        <v>325</v>
      </c>
      <c r="C210" s="23" t="s">
        <v>326</v>
      </c>
      <c r="E210" s="106">
        <v>41</v>
      </c>
      <c r="F210" s="22" t="s">
        <v>325</v>
      </c>
      <c r="H210" s="15" t="str">
        <f t="shared" si="3"/>
        <v>4151-01-01-011</v>
      </c>
    </row>
    <row r="211" spans="1:8" s="25" customFormat="1" ht="15" hidden="1" x14ac:dyDescent="0.15">
      <c r="A211" s="112" t="s">
        <v>680</v>
      </c>
      <c r="B211" s="22" t="s">
        <v>327</v>
      </c>
      <c r="C211" s="23" t="s">
        <v>328</v>
      </c>
      <c r="E211" s="106">
        <v>41</v>
      </c>
      <c r="F211" s="22" t="s">
        <v>327</v>
      </c>
      <c r="H211" s="15" t="str">
        <f t="shared" si="3"/>
        <v>4151-01-01-013</v>
      </c>
    </row>
    <row r="212" spans="1:8" s="29" customFormat="1" ht="15" x14ac:dyDescent="0.15">
      <c r="A212" s="113" t="s">
        <v>681</v>
      </c>
      <c r="B212" s="26" t="s">
        <v>329</v>
      </c>
      <c r="C212" s="27" t="s">
        <v>330</v>
      </c>
      <c r="E212" s="106">
        <v>41</v>
      </c>
      <c r="F212" s="26" t="s">
        <v>329</v>
      </c>
      <c r="H212" s="15" t="str">
        <f t="shared" si="3"/>
        <v>4151-01-02</v>
      </c>
    </row>
    <row r="213" spans="1:8" s="25" customFormat="1" ht="28.5" hidden="1" x14ac:dyDescent="0.15">
      <c r="A213" s="112" t="s">
        <v>682</v>
      </c>
      <c r="B213" s="22" t="s">
        <v>331</v>
      </c>
      <c r="C213" s="23" t="s">
        <v>332</v>
      </c>
      <c r="E213" s="106">
        <v>41</v>
      </c>
      <c r="F213" s="22" t="s">
        <v>331</v>
      </c>
      <c r="H213" s="15" t="str">
        <f t="shared" si="3"/>
        <v>4151-01-02-003</v>
      </c>
    </row>
    <row r="214" spans="1:8" s="25" customFormat="1" ht="28.5" hidden="1" x14ac:dyDescent="0.15">
      <c r="A214" s="112" t="s">
        <v>683</v>
      </c>
      <c r="B214" s="22" t="s">
        <v>333</v>
      </c>
      <c r="C214" s="23" t="s">
        <v>334</v>
      </c>
      <c r="E214" s="106">
        <v>41</v>
      </c>
      <c r="F214" s="22" t="s">
        <v>333</v>
      </c>
      <c r="H214" s="15" t="str">
        <f t="shared" si="3"/>
        <v>4151-01-02-006</v>
      </c>
    </row>
    <row r="215" spans="1:8" s="25" customFormat="1" ht="15" x14ac:dyDescent="0.15">
      <c r="A215" s="112" t="s">
        <v>684</v>
      </c>
      <c r="B215" s="22" t="s">
        <v>335</v>
      </c>
      <c r="C215" s="23" t="s">
        <v>336</v>
      </c>
      <c r="E215" s="106">
        <v>41</v>
      </c>
      <c r="F215" s="22" t="s">
        <v>335</v>
      </c>
      <c r="H215" s="15" t="str">
        <f t="shared" si="3"/>
        <v>4151-01-02-012</v>
      </c>
    </row>
    <row r="216" spans="1:8" s="29" customFormat="1" ht="15" x14ac:dyDescent="0.15">
      <c r="A216" s="113" t="s">
        <v>685</v>
      </c>
      <c r="B216" s="26" t="s">
        <v>337</v>
      </c>
      <c r="C216" s="27" t="s">
        <v>338</v>
      </c>
      <c r="E216" s="106">
        <v>41</v>
      </c>
      <c r="F216" s="26" t="s">
        <v>337</v>
      </c>
      <c r="H216" s="15" t="str">
        <f t="shared" si="3"/>
        <v>4151-01-03</v>
      </c>
    </row>
    <row r="217" spans="1:8" s="25" customFormat="1" ht="15" x14ac:dyDescent="0.15">
      <c r="A217" s="112" t="s">
        <v>686</v>
      </c>
      <c r="B217" s="22" t="s">
        <v>339</v>
      </c>
      <c r="C217" s="23" t="s">
        <v>340</v>
      </c>
      <c r="E217" s="106">
        <v>41</v>
      </c>
      <c r="F217" s="22" t="s">
        <v>339</v>
      </c>
      <c r="H217" s="15" t="str">
        <f t="shared" si="3"/>
        <v>4151-01-03-002</v>
      </c>
    </row>
    <row r="218" spans="1:8" s="29" customFormat="1" ht="15" x14ac:dyDescent="0.15">
      <c r="A218" s="113" t="s">
        <v>687</v>
      </c>
      <c r="B218" s="26" t="s">
        <v>341</v>
      </c>
      <c r="C218" s="27" t="s">
        <v>342</v>
      </c>
      <c r="E218" s="106">
        <v>41</v>
      </c>
      <c r="F218" s="26" t="s">
        <v>341</v>
      </c>
      <c r="H218" s="15" t="str">
        <f t="shared" si="3"/>
        <v>4151-01-04</v>
      </c>
    </row>
    <row r="219" spans="1:8" s="25" customFormat="1" ht="15" x14ac:dyDescent="0.15">
      <c r="A219" s="112" t="s">
        <v>688</v>
      </c>
      <c r="B219" s="22" t="s">
        <v>343</v>
      </c>
      <c r="C219" s="23" t="s">
        <v>344</v>
      </c>
      <c r="E219" s="106">
        <v>41</v>
      </c>
      <c r="F219" s="22" t="s">
        <v>343</v>
      </c>
      <c r="H219" s="15" t="str">
        <f t="shared" si="3"/>
        <v>4151-01-04-001</v>
      </c>
    </row>
    <row r="220" spans="1:8" s="15" customFormat="1" ht="15" x14ac:dyDescent="0.15">
      <c r="A220" s="111" t="s">
        <v>689</v>
      </c>
      <c r="B220" s="19" t="s">
        <v>345</v>
      </c>
      <c r="C220" s="20" t="s">
        <v>553</v>
      </c>
      <c r="E220" s="106">
        <v>41</v>
      </c>
      <c r="F220" s="105" t="s">
        <v>345</v>
      </c>
      <c r="H220" s="15" t="str">
        <f t="shared" si="3"/>
        <v>4151-04</v>
      </c>
    </row>
    <row r="221" spans="1:8" s="29" customFormat="1" ht="15" x14ac:dyDescent="0.15">
      <c r="A221" s="113" t="s">
        <v>690</v>
      </c>
      <c r="B221" s="26" t="s">
        <v>346</v>
      </c>
      <c r="C221" s="27" t="s">
        <v>347</v>
      </c>
      <c r="E221" s="106">
        <v>41</v>
      </c>
      <c r="F221" s="26" t="s">
        <v>346</v>
      </c>
      <c r="H221" s="15" t="str">
        <f t="shared" si="3"/>
        <v>4151-04-01</v>
      </c>
    </row>
    <row r="222" spans="1:8" s="25" customFormat="1" ht="15" x14ac:dyDescent="0.15">
      <c r="A222" s="114" t="s">
        <v>691</v>
      </c>
      <c r="B222" s="30" t="s">
        <v>348</v>
      </c>
      <c r="C222" s="31" t="s">
        <v>349</v>
      </c>
      <c r="E222" s="106">
        <v>41</v>
      </c>
      <c r="F222" s="30" t="s">
        <v>348</v>
      </c>
      <c r="H222" s="15" t="str">
        <f t="shared" si="3"/>
        <v>4151-04-01-001</v>
      </c>
    </row>
    <row r="223" spans="1:8" s="25" customFormat="1" ht="15" hidden="1" x14ac:dyDescent="0.15">
      <c r="A223" s="114" t="s">
        <v>692</v>
      </c>
      <c r="B223" s="30" t="s">
        <v>350</v>
      </c>
      <c r="C223" s="31" t="s">
        <v>351</v>
      </c>
      <c r="E223" s="106">
        <v>41</v>
      </c>
      <c r="F223" s="30" t="s">
        <v>350</v>
      </c>
      <c r="H223" s="15" t="str">
        <f t="shared" si="3"/>
        <v>4151-04-01-003</v>
      </c>
    </row>
    <row r="224" spans="1:8" s="25" customFormat="1" ht="15" x14ac:dyDescent="0.15">
      <c r="A224" s="114" t="s">
        <v>693</v>
      </c>
      <c r="B224" s="30" t="s">
        <v>352</v>
      </c>
      <c r="C224" s="31" t="s">
        <v>353</v>
      </c>
      <c r="E224" s="106">
        <v>41</v>
      </c>
      <c r="F224" s="30" t="s">
        <v>352</v>
      </c>
      <c r="H224" s="15" t="str">
        <f t="shared" si="3"/>
        <v>4151-04-01-006</v>
      </c>
    </row>
    <row r="225" spans="1:8" s="25" customFormat="1" ht="15" x14ac:dyDescent="0.15">
      <c r="A225" s="114" t="s">
        <v>694</v>
      </c>
      <c r="B225" s="30" t="s">
        <v>354</v>
      </c>
      <c r="C225" s="31" t="s">
        <v>355</v>
      </c>
      <c r="E225" s="106">
        <v>41</v>
      </c>
      <c r="F225" s="30" t="s">
        <v>354</v>
      </c>
      <c r="H225" s="15" t="str">
        <f t="shared" si="3"/>
        <v>4151-04-01-011</v>
      </c>
    </row>
    <row r="226" spans="1:8" s="29" customFormat="1" ht="15" x14ac:dyDescent="0.15">
      <c r="A226" s="113" t="s">
        <v>695</v>
      </c>
      <c r="B226" s="26" t="s">
        <v>356</v>
      </c>
      <c r="C226" s="27" t="s">
        <v>357</v>
      </c>
      <c r="E226" s="106">
        <v>41</v>
      </c>
      <c r="F226" s="26" t="s">
        <v>356</v>
      </c>
      <c r="H226" s="15" t="str">
        <f t="shared" si="3"/>
        <v>4151-04-03</v>
      </c>
    </row>
    <row r="227" spans="1:8" s="25" customFormat="1" ht="15" x14ac:dyDescent="0.15">
      <c r="A227" s="112" t="s">
        <v>696</v>
      </c>
      <c r="B227" s="22" t="s">
        <v>358</v>
      </c>
      <c r="C227" s="23" t="s">
        <v>357</v>
      </c>
      <c r="E227" s="106">
        <v>41</v>
      </c>
      <c r="F227" s="22" t="s">
        <v>358</v>
      </c>
      <c r="H227" s="15" t="str">
        <f t="shared" si="3"/>
        <v>4151-04-03-001</v>
      </c>
    </row>
    <row r="228" spans="1:8" s="29" customFormat="1" ht="15" x14ac:dyDescent="0.15">
      <c r="A228" s="115" t="s">
        <v>697</v>
      </c>
      <c r="B228" s="33" t="s">
        <v>359</v>
      </c>
      <c r="C228" s="34" t="s">
        <v>360</v>
      </c>
      <c r="E228" s="106">
        <v>41</v>
      </c>
      <c r="F228" s="33" t="s">
        <v>359</v>
      </c>
      <c r="H228" s="15" t="str">
        <f t="shared" si="3"/>
        <v>4151-04-04</v>
      </c>
    </row>
    <row r="229" spans="1:8" s="25" customFormat="1" ht="15" hidden="1" x14ac:dyDescent="0.15">
      <c r="A229" s="112" t="s">
        <v>698</v>
      </c>
      <c r="B229" s="22" t="s">
        <v>361</v>
      </c>
      <c r="C229" s="23" t="s">
        <v>362</v>
      </c>
      <c r="E229" s="106">
        <v>41</v>
      </c>
      <c r="F229" s="22" t="s">
        <v>361</v>
      </c>
      <c r="H229" s="15" t="str">
        <f t="shared" si="3"/>
        <v>4151-04-04-005</v>
      </c>
    </row>
    <row r="230" spans="1:8" s="25" customFormat="1" ht="15" x14ac:dyDescent="0.15">
      <c r="A230" s="112" t="s">
        <v>699</v>
      </c>
      <c r="B230" s="22" t="s">
        <v>363</v>
      </c>
      <c r="C230" s="23" t="s">
        <v>364</v>
      </c>
      <c r="E230" s="106">
        <v>41</v>
      </c>
      <c r="F230" s="22" t="s">
        <v>363</v>
      </c>
      <c r="H230" s="15" t="str">
        <f t="shared" si="3"/>
        <v>4151-04-04-006</v>
      </c>
    </row>
    <row r="231" spans="1:8" s="25" customFormat="1" ht="15" x14ac:dyDescent="0.15">
      <c r="A231" s="112" t="s">
        <v>700</v>
      </c>
      <c r="B231" s="22" t="s">
        <v>365</v>
      </c>
      <c r="C231" s="23" t="s">
        <v>366</v>
      </c>
      <c r="E231" s="106">
        <v>41</v>
      </c>
      <c r="F231" s="22" t="s">
        <v>365</v>
      </c>
      <c r="H231" s="15" t="str">
        <f t="shared" si="3"/>
        <v>4151-04-04-007</v>
      </c>
    </row>
    <row r="232" spans="1:8" s="15" customFormat="1" ht="15" x14ac:dyDescent="0.15">
      <c r="A232" s="109">
        <v>4160</v>
      </c>
      <c r="B232" s="87">
        <v>6</v>
      </c>
      <c r="C232" s="88" t="s">
        <v>447</v>
      </c>
      <c r="E232" s="106">
        <v>41</v>
      </c>
      <c r="F232" s="87">
        <v>6</v>
      </c>
      <c r="H232" s="15" t="str">
        <f t="shared" si="3"/>
        <v>416</v>
      </c>
    </row>
    <row r="233" spans="1:8" s="15" customFormat="1" ht="15" x14ac:dyDescent="0.15">
      <c r="A233" s="121">
        <v>4162</v>
      </c>
      <c r="B233" s="16">
        <v>61</v>
      </c>
      <c r="C233" s="17" t="s">
        <v>368</v>
      </c>
      <c r="E233" s="106">
        <v>41</v>
      </c>
      <c r="F233" s="96">
        <v>61</v>
      </c>
      <c r="H233" s="15" t="str">
        <f t="shared" si="3"/>
        <v>4161</v>
      </c>
    </row>
    <row r="234" spans="1:8" s="15" customFormat="1" ht="15" x14ac:dyDescent="0.15">
      <c r="A234" s="122" t="s">
        <v>822</v>
      </c>
      <c r="B234" s="19" t="s">
        <v>367</v>
      </c>
      <c r="C234" s="20" t="s">
        <v>368</v>
      </c>
      <c r="E234" s="106">
        <v>41</v>
      </c>
      <c r="F234" s="19" t="s">
        <v>367</v>
      </c>
      <c r="H234" s="15" t="str">
        <f t="shared" si="3"/>
        <v>4161-02</v>
      </c>
    </row>
    <row r="235" spans="1:8" s="29" customFormat="1" ht="15" x14ac:dyDescent="0.15">
      <c r="A235" s="126" t="s">
        <v>831</v>
      </c>
      <c r="B235" s="33" t="s">
        <v>602</v>
      </c>
      <c r="C235" s="27" t="s">
        <v>603</v>
      </c>
      <c r="E235" s="106">
        <v>41</v>
      </c>
      <c r="F235" s="100" t="s">
        <v>602</v>
      </c>
      <c r="H235" s="15" t="str">
        <f t="shared" si="3"/>
        <v>4161-02-01</v>
      </c>
    </row>
    <row r="236" spans="1:8" s="29" customFormat="1" ht="15" x14ac:dyDescent="0.15">
      <c r="A236" s="126" t="s">
        <v>832</v>
      </c>
      <c r="B236" s="33" t="s">
        <v>369</v>
      </c>
      <c r="C236" s="27" t="s">
        <v>604</v>
      </c>
      <c r="E236" s="106">
        <v>41</v>
      </c>
      <c r="F236" s="100" t="s">
        <v>369</v>
      </c>
      <c r="H236" s="15" t="str">
        <f t="shared" si="3"/>
        <v>4161-02-02</v>
      </c>
    </row>
    <row r="237" spans="1:8" s="29" customFormat="1" ht="15" x14ac:dyDescent="0.15">
      <c r="A237" s="126" t="s">
        <v>833</v>
      </c>
      <c r="B237" s="33" t="s">
        <v>373</v>
      </c>
      <c r="C237" s="34" t="s">
        <v>370</v>
      </c>
      <c r="E237" s="106">
        <v>41</v>
      </c>
      <c r="F237" s="100" t="s">
        <v>373</v>
      </c>
      <c r="H237" s="15" t="str">
        <f t="shared" si="3"/>
        <v>4161-02-03</v>
      </c>
    </row>
    <row r="238" spans="1:8" s="25" customFormat="1" ht="15" x14ac:dyDescent="0.15">
      <c r="A238" s="125" t="s">
        <v>823</v>
      </c>
      <c r="B238" s="22" t="s">
        <v>375</v>
      </c>
      <c r="C238" s="23" t="s">
        <v>372</v>
      </c>
      <c r="E238" s="106">
        <v>41</v>
      </c>
      <c r="F238" s="102" t="s">
        <v>375</v>
      </c>
      <c r="H238" s="15" t="str">
        <f t="shared" si="3"/>
        <v>4161-02-03-001</v>
      </c>
    </row>
    <row r="239" spans="1:8" s="29" customFormat="1" ht="15" x14ac:dyDescent="0.15">
      <c r="A239" s="126" t="s">
        <v>834</v>
      </c>
      <c r="B239" s="33" t="s">
        <v>586</v>
      </c>
      <c r="C239" s="34" t="s">
        <v>374</v>
      </c>
      <c r="E239" s="106">
        <v>41</v>
      </c>
      <c r="F239" s="100" t="s">
        <v>586</v>
      </c>
      <c r="H239" s="15" t="str">
        <f t="shared" si="3"/>
        <v>4161-02-04</v>
      </c>
    </row>
    <row r="240" spans="1:8" s="25" customFormat="1" ht="15" x14ac:dyDescent="0.15">
      <c r="A240" s="125" t="s">
        <v>824</v>
      </c>
      <c r="B240" s="22" t="s">
        <v>598</v>
      </c>
      <c r="C240" s="23" t="s">
        <v>376</v>
      </c>
      <c r="E240" s="106">
        <v>41</v>
      </c>
      <c r="F240" s="102" t="s">
        <v>598</v>
      </c>
      <c r="H240" s="15" t="str">
        <f t="shared" si="3"/>
        <v>4161-02-04-001</v>
      </c>
    </row>
    <row r="241" spans="1:8" s="25" customFormat="1" ht="15" x14ac:dyDescent="0.15">
      <c r="A241" s="125" t="s">
        <v>825</v>
      </c>
      <c r="B241" s="22" t="s">
        <v>599</v>
      </c>
      <c r="C241" s="23" t="s">
        <v>378</v>
      </c>
      <c r="E241" s="106">
        <v>41</v>
      </c>
      <c r="F241" s="102" t="s">
        <v>599</v>
      </c>
      <c r="H241" s="15" t="str">
        <f t="shared" si="3"/>
        <v>4161-02-04-002</v>
      </c>
    </row>
    <row r="242" spans="1:8" s="29" customFormat="1" ht="15" x14ac:dyDescent="0.15">
      <c r="A242" s="126" t="s">
        <v>835</v>
      </c>
      <c r="B242" s="33" t="s">
        <v>569</v>
      </c>
      <c r="C242" s="34" t="s">
        <v>380</v>
      </c>
      <c r="E242" s="106">
        <v>41</v>
      </c>
      <c r="F242" s="100" t="s">
        <v>569</v>
      </c>
      <c r="H242" s="15" t="str">
        <f t="shared" si="3"/>
        <v>4161-02-06</v>
      </c>
    </row>
    <row r="243" spans="1:8" s="25" customFormat="1" ht="15" x14ac:dyDescent="0.15">
      <c r="A243" s="125" t="s">
        <v>826</v>
      </c>
      <c r="B243" s="22" t="s">
        <v>570</v>
      </c>
      <c r="C243" s="23" t="s">
        <v>380</v>
      </c>
      <c r="E243" s="106">
        <v>41</v>
      </c>
      <c r="F243" s="102" t="s">
        <v>570</v>
      </c>
      <c r="H243" s="15" t="str">
        <f t="shared" si="3"/>
        <v>4161-02-06-001</v>
      </c>
    </row>
    <row r="244" spans="1:8" s="29" customFormat="1" ht="15" x14ac:dyDescent="0.15">
      <c r="A244" s="126" t="s">
        <v>836</v>
      </c>
      <c r="B244" s="33" t="s">
        <v>587</v>
      </c>
      <c r="C244" s="34" t="s">
        <v>554</v>
      </c>
      <c r="E244" s="106">
        <v>41</v>
      </c>
      <c r="F244" s="100" t="s">
        <v>587</v>
      </c>
      <c r="H244" s="15" t="str">
        <f t="shared" si="3"/>
        <v>4161-02-07</v>
      </c>
    </row>
    <row r="245" spans="1:8" s="25" customFormat="1" ht="28.5" x14ac:dyDescent="0.15">
      <c r="A245" s="125" t="s">
        <v>827</v>
      </c>
      <c r="B245" s="22" t="s">
        <v>600</v>
      </c>
      <c r="C245" s="23" t="s">
        <v>394</v>
      </c>
      <c r="E245" s="106">
        <v>41</v>
      </c>
      <c r="F245" s="102" t="s">
        <v>600</v>
      </c>
      <c r="H245" s="15" t="str">
        <f t="shared" si="3"/>
        <v>4161-02-07-001</v>
      </c>
    </row>
    <row r="246" spans="1:8" s="15" customFormat="1" ht="15" x14ac:dyDescent="0.15">
      <c r="A246" s="124" t="s">
        <v>828</v>
      </c>
      <c r="B246" s="19" t="s">
        <v>382</v>
      </c>
      <c r="C246" s="20" t="s">
        <v>565</v>
      </c>
      <c r="E246" s="106">
        <v>41</v>
      </c>
      <c r="F246" s="19" t="s">
        <v>382</v>
      </c>
      <c r="H246" s="15" t="str">
        <f t="shared" si="3"/>
        <v>4161-07</v>
      </c>
    </row>
    <row r="247" spans="1:8" s="103" customFormat="1" ht="15" x14ac:dyDescent="0.15">
      <c r="A247" s="126" t="s">
        <v>837</v>
      </c>
      <c r="B247" s="33" t="s">
        <v>384</v>
      </c>
      <c r="C247" s="27" t="s">
        <v>592</v>
      </c>
      <c r="E247" s="106">
        <v>41</v>
      </c>
      <c r="F247" s="100" t="s">
        <v>384</v>
      </c>
      <c r="H247" s="15" t="str">
        <f t="shared" si="3"/>
        <v>4161-07-01</v>
      </c>
    </row>
    <row r="248" spans="1:8" s="29" customFormat="1" ht="15" x14ac:dyDescent="0.15">
      <c r="A248" s="126" t="s">
        <v>838</v>
      </c>
      <c r="B248" s="33" t="s">
        <v>566</v>
      </c>
      <c r="C248" s="34" t="s">
        <v>385</v>
      </c>
      <c r="E248" s="106">
        <v>41</v>
      </c>
      <c r="F248" s="100" t="s">
        <v>566</v>
      </c>
      <c r="H248" s="15" t="str">
        <f t="shared" si="3"/>
        <v>4161-07-02</v>
      </c>
    </row>
    <row r="249" spans="1:8" s="25" customFormat="1" ht="15" x14ac:dyDescent="0.15">
      <c r="A249" s="125" t="s">
        <v>829</v>
      </c>
      <c r="B249" s="22" t="s">
        <v>567</v>
      </c>
      <c r="C249" s="23" t="s">
        <v>376</v>
      </c>
      <c r="E249" s="106">
        <v>41</v>
      </c>
      <c r="F249" s="102" t="s">
        <v>567</v>
      </c>
      <c r="H249" s="15" t="str">
        <f t="shared" si="3"/>
        <v>4161-07-02-001</v>
      </c>
    </row>
    <row r="250" spans="1:8" s="25" customFormat="1" ht="15" x14ac:dyDescent="0.15">
      <c r="A250" s="125" t="s">
        <v>830</v>
      </c>
      <c r="B250" s="22" t="s">
        <v>568</v>
      </c>
      <c r="C250" s="23" t="s">
        <v>388</v>
      </c>
      <c r="E250" s="106">
        <v>41</v>
      </c>
      <c r="F250" s="102" t="s">
        <v>568</v>
      </c>
      <c r="H250" s="15" t="str">
        <f t="shared" si="3"/>
        <v>4161-07-02-002</v>
      </c>
    </row>
    <row r="251" spans="1:8" s="15" customFormat="1" ht="15" x14ac:dyDescent="0.15">
      <c r="A251" s="127">
        <v>4168</v>
      </c>
      <c r="B251" s="16">
        <v>63</v>
      </c>
      <c r="C251" s="17" t="s">
        <v>389</v>
      </c>
      <c r="E251" s="106">
        <v>41</v>
      </c>
      <c r="F251" s="96">
        <v>63</v>
      </c>
      <c r="H251" s="15" t="str">
        <f t="shared" si="3"/>
        <v>4163</v>
      </c>
    </row>
    <row r="252" spans="1:8" s="29" customFormat="1" ht="15" x14ac:dyDescent="0.15">
      <c r="A252" s="126" t="s">
        <v>839</v>
      </c>
      <c r="B252" s="33" t="s">
        <v>509</v>
      </c>
      <c r="C252" s="34" t="s">
        <v>390</v>
      </c>
      <c r="E252" s="106">
        <v>41</v>
      </c>
      <c r="F252" s="100" t="s">
        <v>509</v>
      </c>
      <c r="H252" s="15" t="str">
        <f t="shared" si="3"/>
        <v>4163-01</v>
      </c>
    </row>
    <row r="253" spans="1:8" s="25" customFormat="1" ht="15" x14ac:dyDescent="0.15">
      <c r="A253" s="125" t="s">
        <v>840</v>
      </c>
      <c r="B253" s="22" t="s">
        <v>510</v>
      </c>
      <c r="C253" s="23" t="s">
        <v>447</v>
      </c>
      <c r="E253" s="106">
        <v>41</v>
      </c>
      <c r="F253" s="102" t="s">
        <v>510</v>
      </c>
      <c r="H253" s="15" t="str">
        <f t="shared" si="3"/>
        <v>4163-01-01</v>
      </c>
    </row>
    <row r="254" spans="1:8" s="29" customFormat="1" ht="15" x14ac:dyDescent="0.15">
      <c r="A254" s="126" t="s">
        <v>841</v>
      </c>
      <c r="B254" s="33" t="s">
        <v>511</v>
      </c>
      <c r="C254" s="34" t="s">
        <v>392</v>
      </c>
      <c r="E254" s="106">
        <v>41</v>
      </c>
      <c r="F254" s="100" t="s">
        <v>511</v>
      </c>
      <c r="H254" s="15" t="str">
        <f t="shared" si="3"/>
        <v>4163-02</v>
      </c>
    </row>
    <row r="255" spans="1:8" s="25" customFormat="1" ht="15" x14ac:dyDescent="0.15">
      <c r="A255" s="125" t="s">
        <v>842</v>
      </c>
      <c r="B255" s="22" t="s">
        <v>571</v>
      </c>
      <c r="C255" s="23" t="s">
        <v>447</v>
      </c>
      <c r="E255" s="106">
        <v>41</v>
      </c>
      <c r="F255" s="102" t="s">
        <v>571</v>
      </c>
      <c r="H255" s="15" t="str">
        <f t="shared" si="3"/>
        <v>4163-02-01</v>
      </c>
    </row>
    <row r="256" spans="1:8" s="15" customFormat="1" ht="24.75" customHeight="1" x14ac:dyDescent="0.15">
      <c r="A256" s="116"/>
      <c r="B256" s="39"/>
      <c r="C256" s="40" t="s">
        <v>438</v>
      </c>
      <c r="F256" s="39"/>
    </row>
    <row r="257" spans="1:6" s="2" customFormat="1" ht="13.7" customHeight="1" x14ac:dyDescent="0.15">
      <c r="A257" s="117"/>
      <c r="B257" s="130"/>
      <c r="C257" s="11"/>
      <c r="F257" s="3"/>
    </row>
    <row r="258" spans="1:6" s="2" customFormat="1" ht="13.7" customHeight="1" x14ac:dyDescent="0.15">
      <c r="A258" s="117"/>
      <c r="B258" s="130"/>
      <c r="C258" s="11"/>
      <c r="F258" s="3"/>
    </row>
    <row r="259" spans="1:6" s="2" customFormat="1" x14ac:dyDescent="0.15">
      <c r="A259" s="117"/>
      <c r="B259" s="130"/>
      <c r="C259" s="3"/>
      <c r="D259" s="44"/>
      <c r="F259" s="3"/>
    </row>
    <row r="260" spans="1:6" s="2" customFormat="1" x14ac:dyDescent="0.15">
      <c r="A260" s="117"/>
      <c r="B260" s="130"/>
      <c r="C260" s="3"/>
      <c r="D260" s="44"/>
      <c r="F260" s="3"/>
    </row>
    <row r="261" spans="1:6" s="2" customFormat="1" x14ac:dyDescent="0.15">
      <c r="A261" s="117"/>
      <c r="B261" s="130"/>
      <c r="C261" s="10"/>
      <c r="D261" s="44"/>
      <c r="F261" s="3"/>
    </row>
    <row r="262" spans="1:6" x14ac:dyDescent="0.15">
      <c r="D262" s="45"/>
    </row>
    <row r="263" spans="1:6" x14ac:dyDescent="0.15">
      <c r="D263" s="45"/>
    </row>
    <row r="264" spans="1:6" s="14" customFormat="1" x14ac:dyDescent="0.15">
      <c r="A264" s="12"/>
      <c r="B264" s="131"/>
      <c r="C264" s="12"/>
      <c r="F264" s="12"/>
    </row>
    <row r="265" spans="1:6" x14ac:dyDescent="0.15">
      <c r="D265" s="45"/>
    </row>
    <row r="266" spans="1:6" x14ac:dyDescent="0.15">
      <c r="D266" s="45"/>
    </row>
    <row r="267" spans="1:6" x14ac:dyDescent="0.15">
      <c r="D267" s="45"/>
    </row>
    <row r="268" spans="1:6" x14ac:dyDescent="0.15">
      <c r="D268" s="45"/>
    </row>
    <row r="269" spans="1:6" x14ac:dyDescent="0.15">
      <c r="D269" s="45"/>
    </row>
    <row r="270" spans="1:6" x14ac:dyDescent="0.15">
      <c r="D270" s="45"/>
    </row>
  </sheetData>
  <mergeCells count="4">
    <mergeCell ref="A2:C2"/>
    <mergeCell ref="A3:C3"/>
    <mergeCell ref="A5:C5"/>
    <mergeCell ref="A6:C6"/>
  </mergeCells>
  <printOptions horizontalCentered="1"/>
  <pageMargins left="0.59055118110236227" right="0.59055118110236227" top="0.51181102362204722" bottom="0.51181102362204722" header="0" footer="0.39370078740157483"/>
  <pageSetup scale="75" fitToHeight="4" orientation="portrait" horizontalDpi="360" verticalDpi="360" r:id="rId1"/>
  <headerFooter>
    <oddFooter>&amp;C&amp;"Arial,Negrita"&amp;10&amp;P</oddFooter>
  </headerFooter>
  <rowBreaks count="2" manualBreakCount="2">
    <brk id="57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21"/>
  <sheetViews>
    <sheetView showGridLines="0" zoomScaleNormal="100" zoomScaleSheetLayoutView="100" workbookViewId="0">
      <selection sqref="A1:C1048576"/>
    </sheetView>
  </sheetViews>
  <sheetFormatPr baseColWidth="10" defaultColWidth="9.33203125" defaultRowHeight="12.75" x14ac:dyDescent="0.15"/>
  <cols>
    <col min="1" max="1" width="15.6640625" style="62" bestFit="1" customWidth="1"/>
    <col min="2" max="2" width="84.83203125" style="62" customWidth="1"/>
    <col min="3" max="3" width="21.83203125" style="63" customWidth="1"/>
    <col min="4" max="16384" width="9.33203125" style="1"/>
  </cols>
  <sheetData>
    <row r="1" spans="1:6" ht="13.5" thickBot="1" x14ac:dyDescent="0.2"/>
    <row r="2" spans="1:6" ht="30.75" thickBot="1" x14ac:dyDescent="0.2">
      <c r="A2" s="64" t="s">
        <v>442</v>
      </c>
      <c r="B2" s="64" t="s">
        <v>441</v>
      </c>
      <c r="C2" s="65" t="s">
        <v>443</v>
      </c>
    </row>
    <row r="3" spans="1:6" s="15" customFormat="1" ht="15" x14ac:dyDescent="0.15">
      <c r="A3" s="83">
        <v>1</v>
      </c>
      <c r="B3" s="84" t="s">
        <v>444</v>
      </c>
      <c r="C3" s="85">
        <v>28340414</v>
      </c>
      <c r="F3" s="15">
        <v>1</v>
      </c>
    </row>
    <row r="4" spans="1:6" s="15" customFormat="1" ht="15" x14ac:dyDescent="0.15">
      <c r="A4" s="66">
        <v>11</v>
      </c>
      <c r="B4" s="67" t="s">
        <v>450</v>
      </c>
      <c r="C4" s="68">
        <v>0</v>
      </c>
      <c r="F4" s="15">
        <f>+F3+1</f>
        <v>2</v>
      </c>
    </row>
    <row r="5" spans="1:6" s="25" customFormat="1" ht="15" x14ac:dyDescent="0.15">
      <c r="A5" s="30" t="s">
        <v>0</v>
      </c>
      <c r="B5" s="31" t="s">
        <v>1</v>
      </c>
      <c r="C5" s="32">
        <v>0</v>
      </c>
      <c r="F5" s="15">
        <f t="shared" ref="F5:F68" si="0">+F4+1</f>
        <v>3</v>
      </c>
    </row>
    <row r="6" spans="1:6" s="15" customFormat="1" ht="15" x14ac:dyDescent="0.15">
      <c r="A6" s="66">
        <v>12</v>
      </c>
      <c r="B6" s="67" t="s">
        <v>451</v>
      </c>
      <c r="C6" s="68">
        <v>11372054</v>
      </c>
      <c r="F6" s="15">
        <f t="shared" si="0"/>
        <v>4</v>
      </c>
    </row>
    <row r="7" spans="1:6" s="25" customFormat="1" ht="15" x14ac:dyDescent="0.15">
      <c r="A7" s="30" t="s">
        <v>4</v>
      </c>
      <c r="B7" s="31" t="s">
        <v>5</v>
      </c>
      <c r="C7" s="32">
        <v>11372054</v>
      </c>
      <c r="F7" s="15">
        <f t="shared" si="0"/>
        <v>5</v>
      </c>
    </row>
    <row r="8" spans="1:6" s="15" customFormat="1" ht="15" x14ac:dyDescent="0.15">
      <c r="A8" s="66">
        <v>13</v>
      </c>
      <c r="B8" s="67" t="s">
        <v>452</v>
      </c>
      <c r="C8" s="68">
        <v>8532215</v>
      </c>
      <c r="F8" s="15">
        <f t="shared" si="0"/>
        <v>6</v>
      </c>
    </row>
    <row r="9" spans="1:6" s="25" customFormat="1" ht="15" x14ac:dyDescent="0.15">
      <c r="A9" s="30" t="s">
        <v>28</v>
      </c>
      <c r="B9" s="31" t="s">
        <v>29</v>
      </c>
      <c r="C9" s="32">
        <v>8532215</v>
      </c>
      <c r="F9" s="15">
        <f t="shared" si="0"/>
        <v>7</v>
      </c>
    </row>
    <row r="10" spans="1:6" s="15" customFormat="1" ht="15" x14ac:dyDescent="0.15">
      <c r="A10" s="66">
        <v>17</v>
      </c>
      <c r="B10" s="67" t="s">
        <v>517</v>
      </c>
      <c r="C10" s="68">
        <v>232748</v>
      </c>
      <c r="F10" s="15">
        <f t="shared" si="0"/>
        <v>8</v>
      </c>
    </row>
    <row r="11" spans="1:6" s="79" customFormat="1" ht="15" x14ac:dyDescent="0.15">
      <c r="A11" s="78" t="s">
        <v>555</v>
      </c>
      <c r="B11" s="31" t="s">
        <v>573</v>
      </c>
      <c r="C11" s="32">
        <v>232748</v>
      </c>
      <c r="F11" s="15">
        <f t="shared" si="0"/>
        <v>9</v>
      </c>
    </row>
    <row r="12" spans="1:6" s="79" customFormat="1" ht="15" x14ac:dyDescent="0.15">
      <c r="A12" s="78" t="s">
        <v>556</v>
      </c>
      <c r="B12" s="31" t="s">
        <v>574</v>
      </c>
      <c r="C12" s="80">
        <v>0</v>
      </c>
      <c r="F12" s="15">
        <f t="shared" si="0"/>
        <v>10</v>
      </c>
    </row>
    <row r="13" spans="1:6" s="15" customFormat="1" ht="15" x14ac:dyDescent="0.15">
      <c r="A13" s="66">
        <v>18</v>
      </c>
      <c r="B13" s="67" t="s">
        <v>453</v>
      </c>
      <c r="C13" s="68">
        <v>4283138</v>
      </c>
      <c r="F13" s="15">
        <f t="shared" si="0"/>
        <v>11</v>
      </c>
    </row>
    <row r="14" spans="1:6" s="25" customFormat="1" ht="15" x14ac:dyDescent="0.15">
      <c r="A14" s="30" t="s">
        <v>31</v>
      </c>
      <c r="B14" s="31" t="s">
        <v>32</v>
      </c>
      <c r="C14" s="32">
        <v>3945218</v>
      </c>
      <c r="F14" s="15">
        <f t="shared" si="0"/>
        <v>12</v>
      </c>
    </row>
    <row r="15" spans="1:6" s="25" customFormat="1" ht="15" x14ac:dyDescent="0.15">
      <c r="A15" s="30" t="s">
        <v>41</v>
      </c>
      <c r="B15" s="31" t="s">
        <v>42</v>
      </c>
      <c r="C15" s="32">
        <v>337920</v>
      </c>
      <c r="F15" s="15">
        <f t="shared" si="0"/>
        <v>13</v>
      </c>
    </row>
    <row r="16" spans="1:6" s="15" customFormat="1" ht="30" x14ac:dyDescent="0.15">
      <c r="A16" s="66">
        <v>19</v>
      </c>
      <c r="B16" s="67" t="s">
        <v>525</v>
      </c>
      <c r="C16" s="68">
        <v>3920259</v>
      </c>
      <c r="F16" s="15">
        <f t="shared" si="0"/>
        <v>14</v>
      </c>
    </row>
    <row r="17" spans="1:6" s="79" customFormat="1" ht="15" x14ac:dyDescent="0.15">
      <c r="A17" s="78" t="s">
        <v>562</v>
      </c>
      <c r="B17" s="31" t="s">
        <v>575</v>
      </c>
      <c r="C17" s="32">
        <v>3920259</v>
      </c>
      <c r="E17" s="25"/>
      <c r="F17" s="15">
        <f t="shared" si="0"/>
        <v>15</v>
      </c>
    </row>
    <row r="18" spans="1:6" s="15" customFormat="1" ht="15" x14ac:dyDescent="0.15">
      <c r="A18" s="83">
        <v>3</v>
      </c>
      <c r="B18" s="84" t="s">
        <v>508</v>
      </c>
      <c r="C18" s="85">
        <v>0</v>
      </c>
      <c r="F18" s="15">
        <f t="shared" si="0"/>
        <v>16</v>
      </c>
    </row>
    <row r="19" spans="1:6" s="15" customFormat="1" ht="15" x14ac:dyDescent="0.15">
      <c r="A19" s="66">
        <v>31</v>
      </c>
      <c r="B19" s="67" t="s">
        <v>523</v>
      </c>
      <c r="C19" s="68">
        <v>0</v>
      </c>
      <c r="F19" s="15">
        <f t="shared" si="0"/>
        <v>17</v>
      </c>
    </row>
    <row r="20" spans="1:6" s="15" customFormat="1" ht="15" x14ac:dyDescent="0.15">
      <c r="A20" s="78" t="s">
        <v>578</v>
      </c>
      <c r="B20" s="31" t="s">
        <v>579</v>
      </c>
      <c r="C20" s="32">
        <v>0</v>
      </c>
      <c r="F20" s="15">
        <f t="shared" si="0"/>
        <v>18</v>
      </c>
    </row>
    <row r="21" spans="1:6" s="15" customFormat="1" ht="15" x14ac:dyDescent="0.15">
      <c r="A21" s="83">
        <v>4</v>
      </c>
      <c r="B21" s="84" t="s">
        <v>445</v>
      </c>
      <c r="C21" s="85">
        <v>22385224</v>
      </c>
      <c r="F21" s="15">
        <f t="shared" si="0"/>
        <v>19</v>
      </c>
    </row>
    <row r="22" spans="1:6" s="15" customFormat="1" ht="30" x14ac:dyDescent="0.15">
      <c r="A22" s="66">
        <v>41</v>
      </c>
      <c r="B22" s="67" t="s">
        <v>458</v>
      </c>
      <c r="C22" s="68">
        <v>1819640</v>
      </c>
      <c r="F22" s="15">
        <f t="shared" si="0"/>
        <v>20</v>
      </c>
    </row>
    <row r="23" spans="1:6" s="25" customFormat="1" ht="15" x14ac:dyDescent="0.15">
      <c r="A23" s="30" t="s">
        <v>57</v>
      </c>
      <c r="B23" s="31" t="s">
        <v>58</v>
      </c>
      <c r="C23" s="32">
        <v>1819640</v>
      </c>
      <c r="F23" s="15">
        <f t="shared" si="0"/>
        <v>21</v>
      </c>
    </row>
    <row r="24" spans="1:6" s="15" customFormat="1" ht="15" x14ac:dyDescent="0.15">
      <c r="A24" s="66">
        <v>43</v>
      </c>
      <c r="B24" s="67" t="s">
        <v>459</v>
      </c>
      <c r="C24" s="68">
        <v>6438832</v>
      </c>
      <c r="F24" s="15">
        <f t="shared" si="0"/>
        <v>22</v>
      </c>
    </row>
    <row r="25" spans="1:6" s="25" customFormat="1" ht="28.5" x14ac:dyDescent="0.15">
      <c r="A25" s="30" t="s">
        <v>61</v>
      </c>
      <c r="B25" s="31" t="s">
        <v>62</v>
      </c>
      <c r="C25" s="32">
        <v>860690</v>
      </c>
      <c r="F25" s="86">
        <f t="shared" si="0"/>
        <v>23</v>
      </c>
    </row>
    <row r="26" spans="1:6" s="25" customFormat="1" ht="15" x14ac:dyDescent="0.15">
      <c r="A26" s="30" t="s">
        <v>65</v>
      </c>
      <c r="B26" s="31" t="s">
        <v>66</v>
      </c>
      <c r="C26" s="32">
        <v>592621</v>
      </c>
      <c r="F26" s="15">
        <f t="shared" si="0"/>
        <v>24</v>
      </c>
    </row>
    <row r="27" spans="1:6" s="25" customFormat="1" ht="28.5" x14ac:dyDescent="0.15">
      <c r="A27" s="30" t="s">
        <v>81</v>
      </c>
      <c r="B27" s="31" t="s">
        <v>82</v>
      </c>
      <c r="C27" s="32">
        <v>2762373</v>
      </c>
      <c r="F27" s="15">
        <f t="shared" si="0"/>
        <v>25</v>
      </c>
    </row>
    <row r="28" spans="1:6" s="25" customFormat="1" ht="15" x14ac:dyDescent="0.15">
      <c r="A28" s="30" t="s">
        <v>89</v>
      </c>
      <c r="B28" s="31" t="s">
        <v>90</v>
      </c>
      <c r="C28" s="32">
        <v>309979</v>
      </c>
      <c r="F28" s="15">
        <f t="shared" si="0"/>
        <v>26</v>
      </c>
    </row>
    <row r="29" spans="1:6" s="25" customFormat="1" ht="28.5" x14ac:dyDescent="0.15">
      <c r="A29" s="30" t="s">
        <v>97</v>
      </c>
      <c r="B29" s="31" t="s">
        <v>98</v>
      </c>
      <c r="C29" s="32">
        <v>1913169</v>
      </c>
      <c r="F29" s="15">
        <f t="shared" si="0"/>
        <v>27</v>
      </c>
    </row>
    <row r="30" spans="1:6" s="15" customFormat="1" ht="15" x14ac:dyDescent="0.15">
      <c r="A30" s="66">
        <v>44</v>
      </c>
      <c r="B30" s="67" t="s">
        <v>464</v>
      </c>
      <c r="C30" s="68">
        <v>14126752</v>
      </c>
      <c r="F30" s="15">
        <f t="shared" si="0"/>
        <v>28</v>
      </c>
    </row>
    <row r="31" spans="1:6" s="25" customFormat="1" ht="57" x14ac:dyDescent="0.15">
      <c r="A31" s="30" t="s">
        <v>121</v>
      </c>
      <c r="B31" s="31" t="s">
        <v>122</v>
      </c>
      <c r="C31" s="32">
        <v>1485189</v>
      </c>
      <c r="F31" s="15">
        <f t="shared" si="0"/>
        <v>29</v>
      </c>
    </row>
    <row r="32" spans="1:6" s="25" customFormat="1" ht="28.5" x14ac:dyDescent="0.15">
      <c r="A32" s="30" t="s">
        <v>153</v>
      </c>
      <c r="B32" s="31" t="s">
        <v>154</v>
      </c>
      <c r="C32" s="32">
        <v>36274</v>
      </c>
      <c r="F32" s="15">
        <f t="shared" si="0"/>
        <v>30</v>
      </c>
    </row>
    <row r="33" spans="1:6" s="25" customFormat="1" ht="28.5" x14ac:dyDescent="0.15">
      <c r="A33" s="30" t="s">
        <v>157</v>
      </c>
      <c r="B33" s="31" t="s">
        <v>158</v>
      </c>
      <c r="C33" s="32">
        <v>36790</v>
      </c>
      <c r="F33" s="15">
        <f t="shared" si="0"/>
        <v>31</v>
      </c>
    </row>
    <row r="34" spans="1:6" s="25" customFormat="1" ht="28.5" x14ac:dyDescent="0.15">
      <c r="A34" s="30" t="s">
        <v>167</v>
      </c>
      <c r="B34" s="31" t="s">
        <v>168</v>
      </c>
      <c r="C34" s="32">
        <v>11346</v>
      </c>
      <c r="F34" s="15">
        <f t="shared" si="0"/>
        <v>32</v>
      </c>
    </row>
    <row r="35" spans="1:6" s="25" customFormat="1" ht="28.5" x14ac:dyDescent="0.15">
      <c r="A35" s="30" t="s">
        <v>215</v>
      </c>
      <c r="B35" s="31" t="s">
        <v>216</v>
      </c>
      <c r="C35" s="32">
        <v>211527</v>
      </c>
      <c r="F35" s="15">
        <f t="shared" si="0"/>
        <v>33</v>
      </c>
    </row>
    <row r="36" spans="1:6" s="25" customFormat="1" ht="28.5" x14ac:dyDescent="0.15">
      <c r="A36" s="30" t="s">
        <v>218</v>
      </c>
      <c r="B36" s="31" t="s">
        <v>219</v>
      </c>
      <c r="C36" s="32">
        <v>1844149</v>
      </c>
      <c r="F36" s="15">
        <f t="shared" si="0"/>
        <v>34</v>
      </c>
    </row>
    <row r="37" spans="1:6" s="25" customFormat="1" ht="71.25" x14ac:dyDescent="0.15">
      <c r="A37" s="30" t="s">
        <v>228</v>
      </c>
      <c r="B37" s="31" t="s">
        <v>229</v>
      </c>
      <c r="C37" s="32">
        <v>7002236</v>
      </c>
      <c r="F37" s="15">
        <f t="shared" si="0"/>
        <v>35</v>
      </c>
    </row>
    <row r="38" spans="1:6" s="25" customFormat="1" ht="42.75" x14ac:dyDescent="0.15">
      <c r="A38" s="30" t="s">
        <v>268</v>
      </c>
      <c r="B38" s="31" t="s">
        <v>269</v>
      </c>
      <c r="C38" s="32">
        <v>516773</v>
      </c>
      <c r="F38" s="15">
        <f t="shared" si="0"/>
        <v>36</v>
      </c>
    </row>
    <row r="39" spans="1:6" s="25" customFormat="1" ht="15" x14ac:dyDescent="0.15">
      <c r="A39" s="30" t="s">
        <v>282</v>
      </c>
      <c r="B39" s="31" t="s">
        <v>283</v>
      </c>
      <c r="C39" s="32">
        <v>1084939</v>
      </c>
      <c r="F39" s="15">
        <f t="shared" si="0"/>
        <v>37</v>
      </c>
    </row>
    <row r="40" spans="1:6" s="25" customFormat="1" ht="15" x14ac:dyDescent="0.15">
      <c r="A40" s="30" t="s">
        <v>286</v>
      </c>
      <c r="B40" s="31" t="s">
        <v>564</v>
      </c>
      <c r="C40" s="32">
        <v>261305</v>
      </c>
      <c r="F40" s="15">
        <f t="shared" si="0"/>
        <v>38</v>
      </c>
    </row>
    <row r="41" spans="1:6" s="25" customFormat="1" ht="15" x14ac:dyDescent="0.15">
      <c r="A41" s="30" t="s">
        <v>305</v>
      </c>
      <c r="B41" s="31" t="s">
        <v>306</v>
      </c>
      <c r="C41" s="32">
        <v>17952</v>
      </c>
      <c r="F41" s="15">
        <f t="shared" si="0"/>
        <v>39</v>
      </c>
    </row>
    <row r="42" spans="1:6" s="25" customFormat="1" ht="15" x14ac:dyDescent="0.15">
      <c r="A42" s="30" t="s">
        <v>310</v>
      </c>
      <c r="B42" s="31" t="s">
        <v>311</v>
      </c>
      <c r="C42" s="32">
        <v>1618272</v>
      </c>
      <c r="F42" s="15">
        <f t="shared" si="0"/>
        <v>40</v>
      </c>
    </row>
    <row r="43" spans="1:6" s="15" customFormat="1" ht="15" x14ac:dyDescent="0.15">
      <c r="A43" s="83">
        <v>5</v>
      </c>
      <c r="B43" s="84" t="s">
        <v>446</v>
      </c>
      <c r="C43" s="85">
        <v>13346930</v>
      </c>
      <c r="F43" s="15">
        <f t="shared" si="0"/>
        <v>41</v>
      </c>
    </row>
    <row r="44" spans="1:6" s="15" customFormat="1" ht="15" x14ac:dyDescent="0.15">
      <c r="A44" s="66">
        <v>51</v>
      </c>
      <c r="B44" s="67" t="s">
        <v>505</v>
      </c>
      <c r="C44" s="68">
        <v>13346930</v>
      </c>
      <c r="F44" s="15">
        <f t="shared" si="0"/>
        <v>42</v>
      </c>
    </row>
    <row r="45" spans="1:6" s="15" customFormat="1" ht="30" x14ac:dyDescent="0.15">
      <c r="A45" s="66" t="s">
        <v>314</v>
      </c>
      <c r="B45" s="67" t="s">
        <v>528</v>
      </c>
      <c r="C45" s="68">
        <v>3287822</v>
      </c>
      <c r="F45" s="15">
        <f t="shared" si="0"/>
        <v>43</v>
      </c>
    </row>
    <row r="46" spans="1:6" s="79" customFormat="1" ht="15" x14ac:dyDescent="0.15">
      <c r="A46" s="81" t="s">
        <v>315</v>
      </c>
      <c r="B46" s="82" t="s">
        <v>316</v>
      </c>
      <c r="C46" s="80">
        <v>1590100</v>
      </c>
      <c r="F46" s="15">
        <f t="shared" si="0"/>
        <v>44</v>
      </c>
    </row>
    <row r="47" spans="1:6" s="79" customFormat="1" ht="15" x14ac:dyDescent="0.15">
      <c r="A47" s="81" t="s">
        <v>329</v>
      </c>
      <c r="B47" s="82" t="s">
        <v>330</v>
      </c>
      <c r="C47" s="80">
        <v>144879</v>
      </c>
      <c r="F47" s="15">
        <f t="shared" si="0"/>
        <v>45</v>
      </c>
    </row>
    <row r="48" spans="1:6" s="79" customFormat="1" ht="15" x14ac:dyDescent="0.15">
      <c r="A48" s="81" t="s">
        <v>337</v>
      </c>
      <c r="B48" s="82" t="s">
        <v>338</v>
      </c>
      <c r="C48" s="80">
        <v>14599</v>
      </c>
      <c r="F48" s="15">
        <f t="shared" si="0"/>
        <v>46</v>
      </c>
    </row>
    <row r="49" spans="1:6" s="79" customFormat="1" ht="15" x14ac:dyDescent="0.15">
      <c r="A49" s="81" t="s">
        <v>341</v>
      </c>
      <c r="B49" s="82" t="s">
        <v>342</v>
      </c>
      <c r="C49" s="80">
        <v>1538244</v>
      </c>
      <c r="F49" s="15">
        <f t="shared" si="0"/>
        <v>47</v>
      </c>
    </row>
    <row r="50" spans="1:6" s="79" customFormat="1" ht="15" x14ac:dyDescent="0.15">
      <c r="A50" s="81" t="s">
        <v>580</v>
      </c>
      <c r="B50" s="82" t="s">
        <v>583</v>
      </c>
      <c r="C50" s="80">
        <v>0</v>
      </c>
      <c r="F50" s="15">
        <f t="shared" si="0"/>
        <v>48</v>
      </c>
    </row>
    <row r="51" spans="1:6" s="79" customFormat="1" ht="15" x14ac:dyDescent="0.15">
      <c r="A51" s="81" t="s">
        <v>581</v>
      </c>
      <c r="B51" s="82" t="s">
        <v>584</v>
      </c>
      <c r="C51" s="80">
        <v>0</v>
      </c>
      <c r="F51" s="15">
        <f t="shared" si="0"/>
        <v>49</v>
      </c>
    </row>
    <row r="52" spans="1:6" s="79" customFormat="1" ht="15" x14ac:dyDescent="0.15">
      <c r="A52" s="81" t="s">
        <v>582</v>
      </c>
      <c r="B52" s="82" t="s">
        <v>585</v>
      </c>
      <c r="C52" s="80">
        <v>0</v>
      </c>
      <c r="F52" s="15">
        <f t="shared" si="0"/>
        <v>50</v>
      </c>
    </row>
    <row r="53" spans="1:6" s="15" customFormat="1" ht="15" x14ac:dyDescent="0.15">
      <c r="A53" s="66" t="s">
        <v>345</v>
      </c>
      <c r="B53" s="67" t="s">
        <v>553</v>
      </c>
      <c r="C53" s="68">
        <v>10059108</v>
      </c>
      <c r="F53" s="15">
        <f t="shared" si="0"/>
        <v>51</v>
      </c>
    </row>
    <row r="54" spans="1:6" s="79" customFormat="1" ht="15" x14ac:dyDescent="0.15">
      <c r="A54" s="81" t="s">
        <v>346</v>
      </c>
      <c r="B54" s="82" t="s">
        <v>347</v>
      </c>
      <c r="C54" s="80">
        <v>155516</v>
      </c>
      <c r="F54" s="15">
        <f t="shared" si="0"/>
        <v>52</v>
      </c>
    </row>
    <row r="55" spans="1:6" s="79" customFormat="1" ht="15" x14ac:dyDescent="0.15">
      <c r="A55" s="81" t="s">
        <v>356</v>
      </c>
      <c r="B55" s="82" t="s">
        <v>357</v>
      </c>
      <c r="C55" s="80">
        <v>9317414</v>
      </c>
      <c r="F55" s="15">
        <f t="shared" si="0"/>
        <v>53</v>
      </c>
    </row>
    <row r="56" spans="1:6" s="79" customFormat="1" ht="15" x14ac:dyDescent="0.15">
      <c r="A56" s="81" t="s">
        <v>359</v>
      </c>
      <c r="B56" s="82" t="s">
        <v>360</v>
      </c>
      <c r="C56" s="80">
        <v>586178</v>
      </c>
      <c r="F56" s="15">
        <f t="shared" si="0"/>
        <v>54</v>
      </c>
    </row>
    <row r="57" spans="1:6" s="15" customFormat="1" ht="15" x14ac:dyDescent="0.15">
      <c r="A57" s="83">
        <v>6</v>
      </c>
      <c r="B57" s="84" t="s">
        <v>447</v>
      </c>
      <c r="C57" s="85">
        <v>2992948</v>
      </c>
      <c r="F57" s="15">
        <f t="shared" si="0"/>
        <v>55</v>
      </c>
    </row>
    <row r="58" spans="1:6" s="15" customFormat="1" ht="15" x14ac:dyDescent="0.15">
      <c r="A58" s="66">
        <v>61</v>
      </c>
      <c r="B58" s="67" t="s">
        <v>506</v>
      </c>
      <c r="C58" s="68">
        <v>2984890</v>
      </c>
      <c r="F58" s="15">
        <f t="shared" si="0"/>
        <v>56</v>
      </c>
    </row>
    <row r="59" spans="1:6" s="15" customFormat="1" ht="15" x14ac:dyDescent="0.15">
      <c r="A59" s="66" t="s">
        <v>367</v>
      </c>
      <c r="B59" s="67" t="s">
        <v>368</v>
      </c>
      <c r="C59" s="68">
        <v>684086</v>
      </c>
      <c r="F59" s="15">
        <f t="shared" si="0"/>
        <v>57</v>
      </c>
    </row>
    <row r="60" spans="1:6" s="79" customFormat="1" ht="15" x14ac:dyDescent="0.15">
      <c r="A60" s="81" t="s">
        <v>373</v>
      </c>
      <c r="B60" s="82" t="s">
        <v>370</v>
      </c>
      <c r="C60" s="80">
        <v>211013</v>
      </c>
      <c r="F60" s="86">
        <f t="shared" si="0"/>
        <v>58</v>
      </c>
    </row>
    <row r="61" spans="1:6" s="79" customFormat="1" ht="15" x14ac:dyDescent="0.15">
      <c r="A61" s="81" t="s">
        <v>586</v>
      </c>
      <c r="B61" s="82" t="s">
        <v>374</v>
      </c>
      <c r="C61" s="80">
        <v>442918</v>
      </c>
      <c r="F61" s="15">
        <f t="shared" si="0"/>
        <v>59</v>
      </c>
    </row>
    <row r="62" spans="1:6" s="79" customFormat="1" ht="15" x14ac:dyDescent="0.15">
      <c r="A62" s="81" t="s">
        <v>569</v>
      </c>
      <c r="B62" s="82" t="s">
        <v>380</v>
      </c>
      <c r="C62" s="80">
        <v>0</v>
      </c>
      <c r="F62" s="15">
        <f t="shared" si="0"/>
        <v>60</v>
      </c>
    </row>
    <row r="63" spans="1:6" s="79" customFormat="1" ht="15" x14ac:dyDescent="0.15">
      <c r="A63" s="81" t="s">
        <v>587</v>
      </c>
      <c r="B63" s="82" t="s">
        <v>554</v>
      </c>
      <c r="C63" s="80">
        <v>30155</v>
      </c>
      <c r="F63" s="15">
        <f t="shared" si="0"/>
        <v>61</v>
      </c>
    </row>
    <row r="64" spans="1:6" s="15" customFormat="1" ht="15" x14ac:dyDescent="0.15">
      <c r="A64" s="66" t="s">
        <v>382</v>
      </c>
      <c r="B64" s="67" t="s">
        <v>565</v>
      </c>
      <c r="C64" s="68">
        <v>2300804</v>
      </c>
      <c r="F64" s="15">
        <f t="shared" si="0"/>
        <v>62</v>
      </c>
    </row>
    <row r="65" spans="1:6" s="15" customFormat="1" ht="15" x14ac:dyDescent="0.15">
      <c r="A65" s="81" t="s">
        <v>384</v>
      </c>
      <c r="B65" s="82" t="s">
        <v>592</v>
      </c>
      <c r="C65" s="32">
        <v>0</v>
      </c>
      <c r="F65" s="15">
        <f t="shared" si="0"/>
        <v>63</v>
      </c>
    </row>
    <row r="66" spans="1:6" s="79" customFormat="1" ht="15" x14ac:dyDescent="0.15">
      <c r="A66" s="81" t="s">
        <v>566</v>
      </c>
      <c r="B66" s="82" t="s">
        <v>385</v>
      </c>
      <c r="C66" s="80">
        <v>2300804</v>
      </c>
      <c r="F66" s="15">
        <f t="shared" si="0"/>
        <v>64</v>
      </c>
    </row>
    <row r="67" spans="1:6" s="79" customFormat="1" ht="15" x14ac:dyDescent="0.15">
      <c r="A67" s="81" t="s">
        <v>588</v>
      </c>
      <c r="B67" s="82" t="s">
        <v>593</v>
      </c>
      <c r="C67" s="80">
        <v>0</v>
      </c>
      <c r="F67" s="15">
        <f t="shared" si="0"/>
        <v>65</v>
      </c>
    </row>
    <row r="68" spans="1:6" s="79" customFormat="1" ht="15" x14ac:dyDescent="0.15">
      <c r="A68" s="81" t="s">
        <v>589</v>
      </c>
      <c r="B68" s="82" t="s">
        <v>594</v>
      </c>
      <c r="C68" s="80">
        <v>0</v>
      </c>
      <c r="F68" s="15">
        <f t="shared" si="0"/>
        <v>66</v>
      </c>
    </row>
    <row r="69" spans="1:6" s="79" customFormat="1" ht="15" x14ac:dyDescent="0.15">
      <c r="A69" s="81" t="s">
        <v>590</v>
      </c>
      <c r="B69" s="82" t="s">
        <v>595</v>
      </c>
      <c r="C69" s="80">
        <v>0</v>
      </c>
      <c r="F69" s="15">
        <f t="shared" ref="F69:F107" si="1">+F68+1</f>
        <v>67</v>
      </c>
    </row>
    <row r="70" spans="1:6" s="79" customFormat="1" ht="15" x14ac:dyDescent="0.15">
      <c r="A70" s="81" t="s">
        <v>591</v>
      </c>
      <c r="B70" s="82" t="s">
        <v>596</v>
      </c>
      <c r="C70" s="80">
        <v>0</v>
      </c>
      <c r="F70" s="15">
        <f t="shared" si="1"/>
        <v>68</v>
      </c>
    </row>
    <row r="71" spans="1:6" s="15" customFormat="1" ht="15" x14ac:dyDescent="0.15">
      <c r="A71" s="66">
        <v>63</v>
      </c>
      <c r="B71" s="67" t="s">
        <v>389</v>
      </c>
      <c r="C71" s="68">
        <v>8058</v>
      </c>
      <c r="F71" s="15">
        <f t="shared" si="1"/>
        <v>69</v>
      </c>
    </row>
    <row r="72" spans="1:6" s="79" customFormat="1" ht="15" x14ac:dyDescent="0.15">
      <c r="A72" s="81" t="s">
        <v>509</v>
      </c>
      <c r="B72" s="82" t="s">
        <v>576</v>
      </c>
      <c r="C72" s="80">
        <v>0</v>
      </c>
      <c r="F72" s="15">
        <f t="shared" si="1"/>
        <v>70</v>
      </c>
    </row>
    <row r="73" spans="1:6" s="79" customFormat="1" ht="28.5" x14ac:dyDescent="0.15">
      <c r="A73" s="81" t="s">
        <v>511</v>
      </c>
      <c r="B73" s="82" t="s">
        <v>577</v>
      </c>
      <c r="C73" s="80">
        <v>8058</v>
      </c>
      <c r="F73" s="15">
        <f t="shared" si="1"/>
        <v>71</v>
      </c>
    </row>
    <row r="74" spans="1:6" s="15" customFormat="1" ht="45" x14ac:dyDescent="0.15">
      <c r="A74" s="83">
        <v>8</v>
      </c>
      <c r="B74" s="84" t="s">
        <v>513</v>
      </c>
      <c r="C74" s="85">
        <v>388743460</v>
      </c>
      <c r="F74" s="15">
        <f t="shared" si="1"/>
        <v>72</v>
      </c>
    </row>
    <row r="75" spans="1:6" s="15" customFormat="1" ht="15" x14ac:dyDescent="0.15">
      <c r="A75" s="66">
        <v>81</v>
      </c>
      <c r="B75" s="67" t="s">
        <v>485</v>
      </c>
      <c r="C75" s="68">
        <v>167696551</v>
      </c>
      <c r="F75" s="15">
        <f t="shared" si="1"/>
        <v>73</v>
      </c>
    </row>
    <row r="76" spans="1:6" s="15" customFormat="1" ht="15" x14ac:dyDescent="0.15">
      <c r="A76" s="66" t="s">
        <v>395</v>
      </c>
      <c r="B76" s="67" t="s">
        <v>396</v>
      </c>
      <c r="C76" s="68">
        <v>167696551</v>
      </c>
      <c r="F76" s="15">
        <f t="shared" si="1"/>
        <v>74</v>
      </c>
    </row>
    <row r="77" spans="1:6" s="25" customFormat="1" ht="15" x14ac:dyDescent="0.15">
      <c r="A77" s="30" t="s">
        <v>397</v>
      </c>
      <c r="B77" s="31" t="s">
        <v>398</v>
      </c>
      <c r="C77" s="32">
        <v>116808610</v>
      </c>
      <c r="F77" s="15">
        <f t="shared" si="1"/>
        <v>75</v>
      </c>
    </row>
    <row r="78" spans="1:6" s="25" customFormat="1" ht="15" x14ac:dyDescent="0.15">
      <c r="A78" s="30" t="s">
        <v>399</v>
      </c>
      <c r="B78" s="31" t="s">
        <v>400</v>
      </c>
      <c r="C78" s="32">
        <v>23600880</v>
      </c>
      <c r="F78" s="15">
        <f t="shared" si="1"/>
        <v>76</v>
      </c>
    </row>
    <row r="79" spans="1:6" s="25" customFormat="1" ht="15" x14ac:dyDescent="0.15">
      <c r="A79" s="30" t="s">
        <v>401</v>
      </c>
      <c r="B79" s="31" t="s">
        <v>402</v>
      </c>
      <c r="C79" s="32">
        <v>5122841</v>
      </c>
      <c r="F79" s="15">
        <f t="shared" si="1"/>
        <v>77</v>
      </c>
    </row>
    <row r="80" spans="1:6" s="25" customFormat="1" ht="15" x14ac:dyDescent="0.15">
      <c r="A80" s="30" t="s">
        <v>403</v>
      </c>
      <c r="B80" s="31" t="s">
        <v>404</v>
      </c>
      <c r="C80" s="32">
        <v>5419956</v>
      </c>
      <c r="F80" s="15">
        <f t="shared" si="1"/>
        <v>78</v>
      </c>
    </row>
    <row r="81" spans="1:6" s="25" customFormat="1" ht="15" x14ac:dyDescent="0.15">
      <c r="A81" s="30" t="s">
        <v>405</v>
      </c>
      <c r="B81" s="31" t="s">
        <v>406</v>
      </c>
      <c r="C81" s="32">
        <v>1753623</v>
      </c>
      <c r="F81" s="15">
        <f t="shared" si="1"/>
        <v>79</v>
      </c>
    </row>
    <row r="82" spans="1:6" s="25" customFormat="1" ht="15" x14ac:dyDescent="0.15">
      <c r="A82" s="30" t="s">
        <v>407</v>
      </c>
      <c r="B82" s="31" t="s">
        <v>408</v>
      </c>
      <c r="C82" s="32">
        <v>3797911</v>
      </c>
      <c r="F82" s="15">
        <f t="shared" si="1"/>
        <v>80</v>
      </c>
    </row>
    <row r="83" spans="1:6" s="25" customFormat="1" ht="15" x14ac:dyDescent="0.15">
      <c r="A83" s="30" t="s">
        <v>409</v>
      </c>
      <c r="B83" s="31" t="s">
        <v>410</v>
      </c>
      <c r="C83" s="32">
        <v>11192730</v>
      </c>
      <c r="F83" s="15">
        <f t="shared" si="1"/>
        <v>81</v>
      </c>
    </row>
    <row r="84" spans="1:6" s="15" customFormat="1" ht="15" x14ac:dyDescent="0.15">
      <c r="A84" s="66">
        <v>82</v>
      </c>
      <c r="B84" s="67" t="s">
        <v>486</v>
      </c>
      <c r="C84" s="68">
        <v>200571792</v>
      </c>
      <c r="F84" s="15">
        <f t="shared" si="1"/>
        <v>82</v>
      </c>
    </row>
    <row r="85" spans="1:6" s="25" customFormat="1" ht="15" x14ac:dyDescent="0.15">
      <c r="A85" s="30" t="s">
        <v>411</v>
      </c>
      <c r="B85" s="31" t="s">
        <v>412</v>
      </c>
      <c r="C85" s="32">
        <v>105025906</v>
      </c>
      <c r="F85" s="15">
        <f t="shared" si="1"/>
        <v>83</v>
      </c>
    </row>
    <row r="86" spans="1:6" s="25" customFormat="1" ht="28.5" x14ac:dyDescent="0.15">
      <c r="A86" s="30" t="s">
        <v>415</v>
      </c>
      <c r="B86" s="31" t="s">
        <v>416</v>
      </c>
      <c r="C86" s="32">
        <v>95545886</v>
      </c>
      <c r="F86" s="15">
        <f t="shared" si="1"/>
        <v>84</v>
      </c>
    </row>
    <row r="87" spans="1:6" s="15" customFormat="1" ht="15" x14ac:dyDescent="0.15">
      <c r="A87" s="66">
        <v>83</v>
      </c>
      <c r="B87" s="67" t="s">
        <v>487</v>
      </c>
      <c r="C87" s="68">
        <v>19078751</v>
      </c>
      <c r="F87" s="15">
        <f t="shared" si="1"/>
        <v>85</v>
      </c>
    </row>
    <row r="88" spans="1:6" s="15" customFormat="1" ht="15" x14ac:dyDescent="0.15">
      <c r="A88" s="66" t="s">
        <v>419</v>
      </c>
      <c r="B88" s="67" t="s">
        <v>420</v>
      </c>
      <c r="C88" s="68">
        <v>19078751</v>
      </c>
      <c r="F88" s="15">
        <f t="shared" si="1"/>
        <v>86</v>
      </c>
    </row>
    <row r="89" spans="1:6" s="25" customFormat="1" ht="15" x14ac:dyDescent="0.15">
      <c r="A89" s="30" t="s">
        <v>421</v>
      </c>
      <c r="B89" s="31" t="s">
        <v>572</v>
      </c>
      <c r="C89" s="32">
        <v>2280267</v>
      </c>
      <c r="F89" s="15">
        <f t="shared" si="1"/>
        <v>87</v>
      </c>
    </row>
    <row r="90" spans="1:6" s="25" customFormat="1" ht="15" x14ac:dyDescent="0.15">
      <c r="A90" s="30" t="s">
        <v>423</v>
      </c>
      <c r="B90" s="31" t="s">
        <v>424</v>
      </c>
      <c r="C90" s="32">
        <v>3880113</v>
      </c>
      <c r="F90" s="15">
        <f t="shared" si="1"/>
        <v>88</v>
      </c>
    </row>
    <row r="91" spans="1:6" s="25" customFormat="1" ht="28.5" x14ac:dyDescent="0.15">
      <c r="A91" s="30" t="s">
        <v>425</v>
      </c>
      <c r="B91" s="31" t="s">
        <v>426</v>
      </c>
      <c r="C91" s="32">
        <v>12918371</v>
      </c>
      <c r="F91" s="15">
        <f t="shared" si="1"/>
        <v>89</v>
      </c>
    </row>
    <row r="92" spans="1:6" s="15" customFormat="1" ht="15" x14ac:dyDescent="0.15">
      <c r="A92" s="66">
        <v>84</v>
      </c>
      <c r="B92" s="67" t="s">
        <v>490</v>
      </c>
      <c r="C92" s="68">
        <v>1396366</v>
      </c>
      <c r="F92" s="15">
        <f t="shared" si="1"/>
        <v>90</v>
      </c>
    </row>
    <row r="93" spans="1:6" s="25" customFormat="1" ht="15" x14ac:dyDescent="0.15">
      <c r="A93" s="30" t="s">
        <v>491</v>
      </c>
      <c r="B93" s="31" t="s">
        <v>492</v>
      </c>
      <c r="C93" s="32">
        <v>1396366</v>
      </c>
      <c r="F93" s="15">
        <f t="shared" si="1"/>
        <v>91</v>
      </c>
    </row>
    <row r="94" spans="1:6" s="15" customFormat="1" ht="30" x14ac:dyDescent="0.15">
      <c r="A94" s="83">
        <v>9</v>
      </c>
      <c r="B94" s="84" t="s">
        <v>542</v>
      </c>
      <c r="C94" s="85">
        <v>13232314</v>
      </c>
      <c r="F94" s="15">
        <f t="shared" si="1"/>
        <v>92</v>
      </c>
    </row>
    <row r="95" spans="1:6" s="15" customFormat="1" ht="15" x14ac:dyDescent="0.15">
      <c r="A95" s="66">
        <v>91</v>
      </c>
      <c r="B95" s="67" t="s">
        <v>543</v>
      </c>
      <c r="C95" s="68">
        <v>0</v>
      </c>
      <c r="F95" s="15">
        <f t="shared" si="1"/>
        <v>93</v>
      </c>
    </row>
    <row r="96" spans="1:6" s="15" customFormat="1" ht="15" x14ac:dyDescent="0.15">
      <c r="A96" s="66" t="s">
        <v>499</v>
      </c>
      <c r="B96" s="67" t="s">
        <v>420</v>
      </c>
      <c r="C96" s="68">
        <v>0</v>
      </c>
      <c r="F96" s="15">
        <f t="shared" si="1"/>
        <v>94</v>
      </c>
    </row>
    <row r="97" spans="1:6" s="15" customFormat="1" ht="15" x14ac:dyDescent="0.15">
      <c r="A97" s="66" t="s">
        <v>597</v>
      </c>
      <c r="B97" s="67" t="s">
        <v>433</v>
      </c>
      <c r="C97" s="68">
        <v>0</v>
      </c>
      <c r="F97" s="15">
        <f t="shared" si="1"/>
        <v>95</v>
      </c>
    </row>
    <row r="98" spans="1:6" s="15" customFormat="1" ht="15" x14ac:dyDescent="0.15">
      <c r="A98" s="66">
        <v>93</v>
      </c>
      <c r="B98" s="67" t="s">
        <v>502</v>
      </c>
      <c r="C98" s="68">
        <v>13232314</v>
      </c>
      <c r="F98" s="15">
        <f t="shared" si="1"/>
        <v>96</v>
      </c>
    </row>
    <row r="99" spans="1:6" s="15" customFormat="1" ht="15" x14ac:dyDescent="0.15">
      <c r="A99" s="66" t="s">
        <v>427</v>
      </c>
      <c r="B99" s="67" t="s">
        <v>420</v>
      </c>
      <c r="C99" s="68">
        <v>3000000</v>
      </c>
      <c r="F99" s="15">
        <f t="shared" si="1"/>
        <v>97</v>
      </c>
    </row>
    <row r="100" spans="1:6" s="15" customFormat="1" ht="15" x14ac:dyDescent="0.15">
      <c r="A100" s="66" t="s">
        <v>432</v>
      </c>
      <c r="B100" s="67" t="s">
        <v>433</v>
      </c>
      <c r="C100" s="68">
        <v>10232314</v>
      </c>
      <c r="F100" s="15">
        <f t="shared" si="1"/>
        <v>98</v>
      </c>
    </row>
    <row r="101" spans="1:6" s="25" customFormat="1" ht="15" x14ac:dyDescent="0.15">
      <c r="A101" s="30" t="s">
        <v>434</v>
      </c>
      <c r="B101" s="31" t="s">
        <v>435</v>
      </c>
      <c r="C101" s="32">
        <v>10032314</v>
      </c>
      <c r="F101" s="15">
        <f t="shared" si="1"/>
        <v>99</v>
      </c>
    </row>
    <row r="102" spans="1:6" s="25" customFormat="1" ht="15" x14ac:dyDescent="0.15">
      <c r="A102" s="30" t="s">
        <v>436</v>
      </c>
      <c r="B102" s="31" t="s">
        <v>437</v>
      </c>
      <c r="C102" s="32">
        <v>200000</v>
      </c>
      <c r="F102" s="15">
        <f t="shared" si="1"/>
        <v>100</v>
      </c>
    </row>
    <row r="103" spans="1:6" s="15" customFormat="1" ht="15" x14ac:dyDescent="0.15">
      <c r="A103" s="83">
        <v>0</v>
      </c>
      <c r="B103" s="84" t="s">
        <v>546</v>
      </c>
      <c r="C103" s="85">
        <v>0</v>
      </c>
      <c r="F103" s="15">
        <f t="shared" si="1"/>
        <v>101</v>
      </c>
    </row>
    <row r="104" spans="1:6" s="15" customFormat="1" ht="15" hidden="1" x14ac:dyDescent="0.15">
      <c r="A104" s="69" t="s">
        <v>547</v>
      </c>
      <c r="B104" s="67" t="s">
        <v>550</v>
      </c>
      <c r="C104" s="68">
        <v>0</v>
      </c>
      <c r="F104" s="15">
        <f t="shared" si="1"/>
        <v>102</v>
      </c>
    </row>
    <row r="105" spans="1:6" s="15" customFormat="1" ht="15" hidden="1" x14ac:dyDescent="0.15">
      <c r="A105" s="69" t="s">
        <v>548</v>
      </c>
      <c r="B105" s="67" t="s">
        <v>551</v>
      </c>
      <c r="C105" s="68">
        <v>0</v>
      </c>
      <c r="F105" s="15">
        <f t="shared" si="1"/>
        <v>103</v>
      </c>
    </row>
    <row r="106" spans="1:6" s="15" customFormat="1" ht="15.75" hidden="1" thickBot="1" x14ac:dyDescent="0.2">
      <c r="A106" s="70" t="s">
        <v>549</v>
      </c>
      <c r="B106" s="71" t="s">
        <v>552</v>
      </c>
      <c r="C106" s="72">
        <v>0</v>
      </c>
      <c r="F106" s="15">
        <f t="shared" si="1"/>
        <v>104</v>
      </c>
    </row>
    <row r="107" spans="1:6" s="15" customFormat="1" ht="15.75" thickBot="1" x14ac:dyDescent="0.2">
      <c r="A107" s="73"/>
      <c r="B107" s="74" t="s">
        <v>438</v>
      </c>
      <c r="C107" s="75">
        <v>469041290</v>
      </c>
      <c r="F107" s="15">
        <f t="shared" si="1"/>
        <v>105</v>
      </c>
    </row>
    <row r="108" spans="1:6" s="2" customFormat="1" ht="15.75" x14ac:dyDescent="0.15">
      <c r="A108" s="63"/>
      <c r="B108" s="76"/>
      <c r="C108" s="76"/>
    </row>
    <row r="109" spans="1:6" s="2" customFormat="1" ht="15.75" x14ac:dyDescent="0.15">
      <c r="A109" s="63"/>
      <c r="B109" s="76"/>
      <c r="C109" s="76"/>
    </row>
    <row r="110" spans="1:6" s="2" customFormat="1" x14ac:dyDescent="0.15">
      <c r="A110" s="63"/>
      <c r="B110" s="63"/>
      <c r="C110" s="63"/>
      <c r="D110" s="44"/>
    </row>
    <row r="111" spans="1:6" s="2" customFormat="1" x14ac:dyDescent="0.15">
      <c r="A111" s="63"/>
      <c r="B111" s="63"/>
      <c r="C111" s="63"/>
      <c r="D111" s="44"/>
    </row>
    <row r="112" spans="1:6" s="2" customFormat="1" x14ac:dyDescent="0.15">
      <c r="A112" s="63"/>
      <c r="B112" s="77"/>
      <c r="C112" s="63"/>
      <c r="D112" s="44"/>
    </row>
    <row r="113" spans="1:4" x14ac:dyDescent="0.15">
      <c r="D113" s="45"/>
    </row>
    <row r="114" spans="1:4" x14ac:dyDescent="0.15">
      <c r="D114" s="45"/>
    </row>
    <row r="115" spans="1:4" s="14" customFormat="1" x14ac:dyDescent="0.15">
      <c r="A115" s="12"/>
      <c r="B115" s="12"/>
      <c r="C115" s="13"/>
    </row>
    <row r="116" spans="1:4" x14ac:dyDescent="0.15">
      <c r="D116" s="45"/>
    </row>
    <row r="117" spans="1:4" x14ac:dyDescent="0.15">
      <c r="D117" s="45"/>
    </row>
    <row r="118" spans="1:4" x14ac:dyDescent="0.15">
      <c r="D118" s="45"/>
    </row>
    <row r="119" spans="1:4" x14ac:dyDescent="0.15">
      <c r="D119" s="45"/>
    </row>
    <row r="120" spans="1:4" x14ac:dyDescent="0.15">
      <c r="D120" s="45"/>
    </row>
    <row r="121" spans="1:4" x14ac:dyDescent="0.15">
      <c r="D121" s="45"/>
    </row>
  </sheetData>
  <printOptions horizontalCentered="1"/>
  <pageMargins left="0.70866141732283472" right="0.70866141732283472" top="0.59055118110236227" bottom="0.59055118110236227" header="0" footer="0.39370078740157483"/>
  <pageSetup scale="78" fitToHeight="7" orientation="portrait" horizontalDpi="360" verticalDpi="360" r:id="rId1"/>
  <headerFooter>
    <oddFooter>&amp;C&amp;"Arial,Negrita"&amp;10&amp;P</oddFooter>
  </headerFooter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336"/>
  <sheetViews>
    <sheetView showGridLines="0" zoomScaleNormal="100" zoomScaleSheetLayoutView="100" workbookViewId="0">
      <selection sqref="A1:C1048576"/>
    </sheetView>
  </sheetViews>
  <sheetFormatPr baseColWidth="10" defaultColWidth="9.33203125" defaultRowHeight="12.75" x14ac:dyDescent="0.15"/>
  <cols>
    <col min="1" max="1" width="16.6640625" style="4" customWidth="1"/>
    <col min="2" max="2" width="105.1640625" style="4" customWidth="1"/>
    <col min="3" max="3" width="24.6640625" style="3" customWidth="1"/>
    <col min="4" max="5" width="9.33203125" style="1"/>
    <col min="6" max="6" width="19.83203125" style="1" customWidth="1"/>
    <col min="7" max="8" width="16.6640625" style="1" bestFit="1" customWidth="1"/>
    <col min="9" max="10" width="18" style="1" bestFit="1" customWidth="1"/>
    <col min="11" max="16384" width="9.33203125" style="1"/>
  </cols>
  <sheetData>
    <row r="2" spans="1:10" s="6" customFormat="1" ht="18" x14ac:dyDescent="0.15">
      <c r="A2" s="145" t="s">
        <v>439</v>
      </c>
      <c r="B2" s="145"/>
      <c r="C2" s="145"/>
      <c r="D2" s="5"/>
    </row>
    <row r="3" spans="1:10" s="6" customFormat="1" ht="18" x14ac:dyDescent="0.15">
      <c r="A3" s="145" t="s">
        <v>448</v>
      </c>
      <c r="B3" s="145"/>
      <c r="C3" s="145"/>
      <c r="D3" s="5"/>
    </row>
    <row r="4" spans="1:10" s="6" customFormat="1" ht="18" x14ac:dyDescent="0.15">
      <c r="A4" s="5"/>
      <c r="B4" s="5"/>
      <c r="C4" s="5"/>
    </row>
    <row r="5" spans="1:10" s="6" customFormat="1" ht="18" x14ac:dyDescent="0.25">
      <c r="A5" s="146" t="s">
        <v>440</v>
      </c>
      <c r="B5" s="146"/>
      <c r="C5" s="146"/>
      <c r="D5" s="7"/>
    </row>
    <row r="6" spans="1:10" s="6" customFormat="1" ht="18" x14ac:dyDescent="0.25">
      <c r="A6" s="146" t="s">
        <v>449</v>
      </c>
      <c r="B6" s="146"/>
      <c r="C6" s="146"/>
      <c r="D6" s="7"/>
    </row>
    <row r="7" spans="1:10" ht="13.5" thickBot="1" x14ac:dyDescent="0.2"/>
    <row r="8" spans="1:10" ht="35.25" customHeight="1" thickBot="1" x14ac:dyDescent="0.2">
      <c r="A8" s="8" t="s">
        <v>442</v>
      </c>
      <c r="B8" s="8" t="s">
        <v>441</v>
      </c>
      <c r="C8" s="9" t="s">
        <v>443</v>
      </c>
    </row>
    <row r="9" spans="1:10" s="15" customFormat="1" ht="15" x14ac:dyDescent="0.15">
      <c r="A9" s="36">
        <v>1</v>
      </c>
      <c r="B9" s="37" t="s">
        <v>444</v>
      </c>
      <c r="C9" s="38">
        <f>C10+C13+C26+C29+C30+C31+C32+C37+C53</f>
        <v>26340414</v>
      </c>
    </row>
    <row r="10" spans="1:10" s="15" customFormat="1" ht="15" x14ac:dyDescent="0.15">
      <c r="A10" s="16">
        <v>11</v>
      </c>
      <c r="B10" s="17" t="s">
        <v>450</v>
      </c>
      <c r="C10" s="18">
        <f>C11</f>
        <v>0</v>
      </c>
    </row>
    <row r="11" spans="1:10" s="15" customFormat="1" ht="15" x14ac:dyDescent="0.15">
      <c r="A11" s="19" t="s">
        <v>0</v>
      </c>
      <c r="B11" s="20" t="s">
        <v>1</v>
      </c>
      <c r="C11" s="21">
        <v>0</v>
      </c>
    </row>
    <row r="12" spans="1:10" s="25" customFormat="1" ht="14.25" x14ac:dyDescent="0.15">
      <c r="A12" s="22" t="s">
        <v>2</v>
      </c>
      <c r="B12" s="23" t="s">
        <v>3</v>
      </c>
      <c r="C12" s="24">
        <v>0</v>
      </c>
    </row>
    <row r="13" spans="1:10" s="15" customFormat="1" ht="15" x14ac:dyDescent="0.15">
      <c r="A13" s="16">
        <v>12</v>
      </c>
      <c r="B13" s="17" t="s">
        <v>451</v>
      </c>
      <c r="C13" s="18">
        <f>C14</f>
        <v>9372054</v>
      </c>
    </row>
    <row r="14" spans="1:10" s="15" customFormat="1" ht="15" x14ac:dyDescent="0.15">
      <c r="A14" s="19" t="s">
        <v>4</v>
      </c>
      <c r="B14" s="20" t="s">
        <v>5</v>
      </c>
      <c r="C14" s="21">
        <v>9372054</v>
      </c>
      <c r="F14" s="59">
        <v>2000000</v>
      </c>
      <c r="I14" s="21">
        <v>9372054</v>
      </c>
    </row>
    <row r="15" spans="1:10" s="25" customFormat="1" ht="14.25" x14ac:dyDescent="0.15">
      <c r="A15" s="22" t="s">
        <v>6</v>
      </c>
      <c r="B15" s="23" t="s">
        <v>7</v>
      </c>
      <c r="C15" s="24">
        <v>2345597</v>
      </c>
      <c r="F15" s="57">
        <f>+C15/$C$14*100</f>
        <v>25.027565995671814</v>
      </c>
      <c r="G15" s="58">
        <f>+$F$14*F15%</f>
        <v>500551.31991343625</v>
      </c>
      <c r="H15" s="58">
        <f>ROUND(G15,0)</f>
        <v>500551</v>
      </c>
      <c r="I15" s="24">
        <v>2345597</v>
      </c>
      <c r="J15" s="56">
        <f>+H15+I15</f>
        <v>2846148</v>
      </c>
    </row>
    <row r="16" spans="1:10" s="25" customFormat="1" ht="14.25" x14ac:dyDescent="0.15">
      <c r="A16" s="22" t="s">
        <v>8</v>
      </c>
      <c r="B16" s="23" t="s">
        <v>9</v>
      </c>
      <c r="C16" s="24">
        <v>144563</v>
      </c>
      <c r="F16" s="57">
        <f t="shared" ref="F16:F25" si="0">+C16/$C$14*100</f>
        <v>1.5424900454052015</v>
      </c>
      <c r="G16" s="58">
        <f t="shared" ref="G16:G25" si="1">+$F$14*F16%</f>
        <v>30849.800908104029</v>
      </c>
      <c r="H16" s="58">
        <f t="shared" ref="H16:H25" si="2">ROUND(G16,0)</f>
        <v>30850</v>
      </c>
      <c r="I16" s="24">
        <v>144563</v>
      </c>
      <c r="J16" s="56">
        <f t="shared" ref="J16:J25" si="3">+H16+I16</f>
        <v>175413</v>
      </c>
    </row>
    <row r="17" spans="1:10" s="25" customFormat="1" ht="14.25" x14ac:dyDescent="0.15">
      <c r="A17" s="22" t="s">
        <v>10</v>
      </c>
      <c r="B17" s="23" t="s">
        <v>11</v>
      </c>
      <c r="C17" s="24">
        <v>222637</v>
      </c>
      <c r="F17" s="57">
        <f t="shared" si="0"/>
        <v>2.3755411567197542</v>
      </c>
      <c r="G17" s="58">
        <f t="shared" si="1"/>
        <v>47510.823134395083</v>
      </c>
      <c r="H17" s="58">
        <f t="shared" si="2"/>
        <v>47511</v>
      </c>
      <c r="I17" s="24">
        <v>222637</v>
      </c>
      <c r="J17" s="56">
        <f t="shared" si="3"/>
        <v>270148</v>
      </c>
    </row>
    <row r="18" spans="1:10" s="25" customFormat="1" ht="14.25" x14ac:dyDescent="0.15">
      <c r="A18" s="22" t="s">
        <v>12</v>
      </c>
      <c r="B18" s="23" t="s">
        <v>13</v>
      </c>
      <c r="C18" s="24">
        <v>3329852</v>
      </c>
      <c r="F18" s="57">
        <f t="shared" si="0"/>
        <v>35.529586150485258</v>
      </c>
      <c r="G18" s="58">
        <f t="shared" si="1"/>
        <v>710591.72300970519</v>
      </c>
      <c r="H18" s="58">
        <f t="shared" si="2"/>
        <v>710592</v>
      </c>
      <c r="I18" s="24">
        <v>3329852</v>
      </c>
      <c r="J18" s="56">
        <f t="shared" si="3"/>
        <v>4040444</v>
      </c>
    </row>
    <row r="19" spans="1:10" s="25" customFormat="1" ht="14.25" x14ac:dyDescent="0.15">
      <c r="A19" s="22" t="s">
        <v>14</v>
      </c>
      <c r="B19" s="23" t="s">
        <v>15</v>
      </c>
      <c r="C19" s="24">
        <v>74525</v>
      </c>
      <c r="F19" s="57">
        <f t="shared" si="0"/>
        <v>0.79518321170577977</v>
      </c>
      <c r="G19" s="58">
        <f t="shared" si="1"/>
        <v>15903.664234115597</v>
      </c>
      <c r="H19" s="58">
        <f t="shared" si="2"/>
        <v>15904</v>
      </c>
      <c r="I19" s="24">
        <v>74525</v>
      </c>
      <c r="J19" s="56">
        <f t="shared" si="3"/>
        <v>90429</v>
      </c>
    </row>
    <row r="20" spans="1:10" s="25" customFormat="1" ht="14.25" x14ac:dyDescent="0.15">
      <c r="A20" s="22" t="s">
        <v>16</v>
      </c>
      <c r="B20" s="23" t="s">
        <v>17</v>
      </c>
      <c r="C20" s="24">
        <v>14720</v>
      </c>
      <c r="F20" s="57">
        <f t="shared" si="0"/>
        <v>0.15706268871263437</v>
      </c>
      <c r="G20" s="58">
        <f t="shared" si="1"/>
        <v>3141.2537742526879</v>
      </c>
      <c r="H20" s="58">
        <f t="shared" si="2"/>
        <v>3141</v>
      </c>
      <c r="I20" s="24">
        <v>14720</v>
      </c>
      <c r="J20" s="56">
        <f t="shared" si="3"/>
        <v>17861</v>
      </c>
    </row>
    <row r="21" spans="1:10" s="25" customFormat="1" ht="28.5" x14ac:dyDescent="0.15">
      <c r="A21" s="22" t="s">
        <v>18</v>
      </c>
      <c r="B21" s="23" t="s">
        <v>19</v>
      </c>
      <c r="C21" s="24">
        <v>2292079</v>
      </c>
      <c r="F21" s="57">
        <f t="shared" si="0"/>
        <v>24.456527885989559</v>
      </c>
      <c r="G21" s="58">
        <f t="shared" si="1"/>
        <v>489130.55771979119</v>
      </c>
      <c r="H21" s="58">
        <f t="shared" si="2"/>
        <v>489131</v>
      </c>
      <c r="I21" s="24">
        <v>2292079</v>
      </c>
      <c r="J21" s="56">
        <f t="shared" si="3"/>
        <v>2781210</v>
      </c>
    </row>
    <row r="22" spans="1:10" s="25" customFormat="1" ht="14.25" x14ac:dyDescent="0.15">
      <c r="A22" s="22" t="s">
        <v>20</v>
      </c>
      <c r="B22" s="23" t="s">
        <v>21</v>
      </c>
      <c r="C22" s="24">
        <v>225414</v>
      </c>
      <c r="F22" s="57">
        <f t="shared" si="0"/>
        <v>2.4051718011868046</v>
      </c>
      <c r="G22" s="58">
        <f t="shared" si="1"/>
        <v>48103.436023736096</v>
      </c>
      <c r="H22" s="58">
        <f t="shared" si="2"/>
        <v>48103</v>
      </c>
      <c r="I22" s="24">
        <v>225414</v>
      </c>
      <c r="J22" s="56">
        <f t="shared" si="3"/>
        <v>273517</v>
      </c>
    </row>
    <row r="23" spans="1:10" s="25" customFormat="1" ht="14.25" x14ac:dyDescent="0.15">
      <c r="A23" s="22" t="s">
        <v>22</v>
      </c>
      <c r="B23" s="23" t="s">
        <v>23</v>
      </c>
      <c r="C23" s="24">
        <v>3108</v>
      </c>
      <c r="F23" s="57">
        <f t="shared" si="0"/>
        <v>3.3162420959162206E-2</v>
      </c>
      <c r="G23" s="58">
        <f t="shared" si="1"/>
        <v>663.2484191832441</v>
      </c>
      <c r="H23" s="58">
        <f t="shared" si="2"/>
        <v>663</v>
      </c>
      <c r="I23" s="24">
        <v>3108</v>
      </c>
      <c r="J23" s="56">
        <f t="shared" si="3"/>
        <v>3771</v>
      </c>
    </row>
    <row r="24" spans="1:10" s="25" customFormat="1" ht="14.25" x14ac:dyDescent="0.15">
      <c r="A24" s="22" t="s">
        <v>24</v>
      </c>
      <c r="B24" s="23" t="s">
        <v>25</v>
      </c>
      <c r="C24" s="24">
        <v>7207</v>
      </c>
      <c r="F24" s="57">
        <f t="shared" si="0"/>
        <v>7.6898831355431796E-2</v>
      </c>
      <c r="G24" s="58">
        <f t="shared" si="1"/>
        <v>1537.976627108636</v>
      </c>
      <c r="H24" s="58">
        <f t="shared" si="2"/>
        <v>1538</v>
      </c>
      <c r="I24" s="24">
        <v>7207</v>
      </c>
      <c r="J24" s="56">
        <f t="shared" si="3"/>
        <v>8745</v>
      </c>
    </row>
    <row r="25" spans="1:10" s="25" customFormat="1" ht="14.25" x14ac:dyDescent="0.15">
      <c r="A25" s="22" t="s">
        <v>26</v>
      </c>
      <c r="B25" s="23" t="s">
        <v>27</v>
      </c>
      <c r="C25" s="24">
        <v>712352</v>
      </c>
      <c r="F25" s="57">
        <f t="shared" si="0"/>
        <v>7.6008098118085954</v>
      </c>
      <c r="G25" s="58">
        <f t="shared" si="1"/>
        <v>152016.19623617191</v>
      </c>
      <c r="H25" s="58">
        <f t="shared" si="2"/>
        <v>152016</v>
      </c>
      <c r="I25" s="24">
        <v>712352</v>
      </c>
      <c r="J25" s="56">
        <f t="shared" si="3"/>
        <v>864368</v>
      </c>
    </row>
    <row r="26" spans="1:10" s="15" customFormat="1" ht="15" x14ac:dyDescent="0.15">
      <c r="A26" s="16">
        <v>13</v>
      </c>
      <c r="B26" s="17" t="s">
        <v>452</v>
      </c>
      <c r="C26" s="18">
        <f>C27</f>
        <v>8532215</v>
      </c>
      <c r="F26" s="60">
        <f>SUM(F15:F25)</f>
        <v>100</v>
      </c>
      <c r="G26" s="60">
        <f>SUM(G15:G25)</f>
        <v>2000000</v>
      </c>
      <c r="H26" s="60">
        <f>SUM(H15:H25)</f>
        <v>2000000</v>
      </c>
      <c r="I26" s="60">
        <f>SUM(I15:I25)</f>
        <v>9372054</v>
      </c>
      <c r="J26" s="61">
        <f>SUM(J15:J25)</f>
        <v>11372054</v>
      </c>
    </row>
    <row r="27" spans="1:10" s="15" customFormat="1" ht="15" x14ac:dyDescent="0.15">
      <c r="A27" s="19" t="s">
        <v>28</v>
      </c>
      <c r="B27" s="20" t="s">
        <v>29</v>
      </c>
      <c r="C27" s="21">
        <f>C28</f>
        <v>8532215</v>
      </c>
    </row>
    <row r="28" spans="1:10" s="25" customFormat="1" ht="14.25" x14ac:dyDescent="0.15">
      <c r="A28" s="22" t="s">
        <v>30</v>
      </c>
      <c r="B28" s="23" t="s">
        <v>29</v>
      </c>
      <c r="C28" s="24">
        <v>8532215</v>
      </c>
    </row>
    <row r="29" spans="1:10" s="15" customFormat="1" ht="15" x14ac:dyDescent="0.15">
      <c r="A29" s="16">
        <v>14</v>
      </c>
      <c r="B29" s="17" t="s">
        <v>514</v>
      </c>
      <c r="C29" s="18">
        <v>0</v>
      </c>
    </row>
    <row r="30" spans="1:10" s="15" customFormat="1" ht="15" x14ac:dyDescent="0.15">
      <c r="A30" s="16">
        <v>15</v>
      </c>
      <c r="B30" s="17" t="s">
        <v>515</v>
      </c>
      <c r="C30" s="18">
        <v>0</v>
      </c>
    </row>
    <row r="31" spans="1:10" s="15" customFormat="1" ht="15" x14ac:dyDescent="0.15">
      <c r="A31" s="16">
        <v>16</v>
      </c>
      <c r="B31" s="17" t="s">
        <v>516</v>
      </c>
      <c r="C31" s="18">
        <v>0</v>
      </c>
    </row>
    <row r="32" spans="1:10" s="15" customFormat="1" ht="15" x14ac:dyDescent="0.15">
      <c r="A32" s="16">
        <v>17</v>
      </c>
      <c r="B32" s="17" t="s">
        <v>517</v>
      </c>
      <c r="C32" s="18">
        <f>C33+C35</f>
        <v>232748</v>
      </c>
    </row>
    <row r="33" spans="1:3" s="29" customFormat="1" ht="15" x14ac:dyDescent="0.15">
      <c r="A33" s="47" t="s">
        <v>555</v>
      </c>
      <c r="B33" s="20" t="s">
        <v>390</v>
      </c>
      <c r="C33" s="21">
        <f>C34</f>
        <v>232748</v>
      </c>
    </row>
    <row r="34" spans="1:3" s="25" customFormat="1" ht="14.25" x14ac:dyDescent="0.15">
      <c r="A34" s="49" t="s">
        <v>557</v>
      </c>
      <c r="B34" s="23" t="s">
        <v>5</v>
      </c>
      <c r="C34" s="24">
        <v>232748</v>
      </c>
    </row>
    <row r="35" spans="1:3" s="29" customFormat="1" ht="15" x14ac:dyDescent="0.15">
      <c r="A35" s="47" t="s">
        <v>556</v>
      </c>
      <c r="B35" s="20" t="s">
        <v>392</v>
      </c>
      <c r="C35" s="48">
        <f>C36</f>
        <v>0</v>
      </c>
    </row>
    <row r="36" spans="1:3" s="25" customFormat="1" ht="14.25" x14ac:dyDescent="0.15">
      <c r="A36" s="49" t="s">
        <v>558</v>
      </c>
      <c r="B36" s="23" t="s">
        <v>5</v>
      </c>
      <c r="C36" s="24">
        <v>0</v>
      </c>
    </row>
    <row r="37" spans="1:3" s="15" customFormat="1" ht="15" x14ac:dyDescent="0.15">
      <c r="A37" s="16">
        <v>18</v>
      </c>
      <c r="B37" s="17" t="s">
        <v>453</v>
      </c>
      <c r="C37" s="18">
        <f>C38+C43</f>
        <v>4283138</v>
      </c>
    </row>
    <row r="38" spans="1:3" s="15" customFormat="1" ht="15" x14ac:dyDescent="0.15">
      <c r="A38" s="19" t="s">
        <v>31</v>
      </c>
      <c r="B38" s="20" t="s">
        <v>32</v>
      </c>
      <c r="C38" s="21">
        <v>3945218</v>
      </c>
    </row>
    <row r="39" spans="1:3" s="25" customFormat="1" ht="28.5" x14ac:dyDescent="0.15">
      <c r="A39" s="22" t="s">
        <v>33</v>
      </c>
      <c r="B39" s="23" t="s">
        <v>34</v>
      </c>
      <c r="C39" s="24">
        <v>1681195</v>
      </c>
    </row>
    <row r="40" spans="1:3" s="25" customFormat="1" ht="28.5" x14ac:dyDescent="0.15">
      <c r="A40" s="22" t="s">
        <v>35</v>
      </c>
      <c r="B40" s="23" t="s">
        <v>36</v>
      </c>
      <c r="C40" s="24">
        <v>1681217</v>
      </c>
    </row>
    <row r="41" spans="1:3" s="25" customFormat="1" ht="28.5" x14ac:dyDescent="0.15">
      <c r="A41" s="22" t="s">
        <v>37</v>
      </c>
      <c r="B41" s="23" t="s">
        <v>38</v>
      </c>
      <c r="C41" s="24">
        <v>291403</v>
      </c>
    </row>
    <row r="42" spans="1:3" s="25" customFormat="1" ht="28.5" x14ac:dyDescent="0.15">
      <c r="A42" s="22" t="s">
        <v>39</v>
      </c>
      <c r="B42" s="23" t="s">
        <v>40</v>
      </c>
      <c r="C42" s="24">
        <v>291403</v>
      </c>
    </row>
    <row r="43" spans="1:3" s="15" customFormat="1" ht="15" x14ac:dyDescent="0.15">
      <c r="A43" s="19" t="s">
        <v>41</v>
      </c>
      <c r="B43" s="20" t="s">
        <v>42</v>
      </c>
      <c r="C43" s="21">
        <v>337920</v>
      </c>
    </row>
    <row r="44" spans="1:3" s="25" customFormat="1" ht="42.75" x14ac:dyDescent="0.15">
      <c r="A44" s="22" t="s">
        <v>43</v>
      </c>
      <c r="B44" s="23" t="s">
        <v>44</v>
      </c>
      <c r="C44" s="24">
        <v>116592</v>
      </c>
    </row>
    <row r="45" spans="1:3" s="25" customFormat="1" ht="71.25" x14ac:dyDescent="0.15">
      <c r="A45" s="22" t="s">
        <v>45</v>
      </c>
      <c r="B45" s="23" t="s">
        <v>46</v>
      </c>
      <c r="C45" s="24">
        <v>145991</v>
      </c>
    </row>
    <row r="46" spans="1:3" s="25" customFormat="1" ht="42.75" x14ac:dyDescent="0.15">
      <c r="A46" s="22" t="s">
        <v>47</v>
      </c>
      <c r="B46" s="23" t="s">
        <v>48</v>
      </c>
      <c r="C46" s="24">
        <v>50354</v>
      </c>
    </row>
    <row r="47" spans="1:3" s="25" customFormat="1" ht="28.5" hidden="1" x14ac:dyDescent="0.15">
      <c r="A47" s="22" t="s">
        <v>49</v>
      </c>
      <c r="B47" s="23" t="s">
        <v>50</v>
      </c>
      <c r="C47" s="24">
        <v>0</v>
      </c>
    </row>
    <row r="48" spans="1:3" s="25" customFormat="1" ht="14.25" hidden="1" x14ac:dyDescent="0.15">
      <c r="A48" s="22" t="s">
        <v>51</v>
      </c>
      <c r="B48" s="23" t="s">
        <v>52</v>
      </c>
      <c r="C48" s="24">
        <v>0</v>
      </c>
    </row>
    <row r="49" spans="1:5" s="25" customFormat="1" ht="14.25" x14ac:dyDescent="0.15">
      <c r="A49" s="22" t="s">
        <v>53</v>
      </c>
      <c r="B49" s="23" t="s">
        <v>54</v>
      </c>
      <c r="C49" s="24">
        <v>6346</v>
      </c>
    </row>
    <row r="50" spans="1:5" s="25" customFormat="1" ht="14.25" x14ac:dyDescent="0.15">
      <c r="A50" s="22" t="s">
        <v>55</v>
      </c>
      <c r="B50" s="23" t="s">
        <v>56</v>
      </c>
      <c r="C50" s="24">
        <v>14789</v>
      </c>
    </row>
    <row r="51" spans="1:5" s="25" customFormat="1" ht="14.25" hidden="1" x14ac:dyDescent="0.15">
      <c r="A51" s="22" t="s">
        <v>454</v>
      </c>
      <c r="B51" s="23" t="s">
        <v>455</v>
      </c>
      <c r="C51" s="24">
        <v>0</v>
      </c>
    </row>
    <row r="52" spans="1:5" s="25" customFormat="1" ht="28.5" x14ac:dyDescent="0.15">
      <c r="A52" s="22" t="s">
        <v>456</v>
      </c>
      <c r="B52" s="23" t="s">
        <v>457</v>
      </c>
      <c r="C52" s="24">
        <v>3848</v>
      </c>
    </row>
    <row r="53" spans="1:5" s="15" customFormat="1" ht="30" x14ac:dyDescent="0.15">
      <c r="A53" s="16">
        <v>19</v>
      </c>
      <c r="B53" s="17" t="s">
        <v>525</v>
      </c>
      <c r="C53" s="18">
        <f>C54</f>
        <v>3920259</v>
      </c>
    </row>
    <row r="54" spans="1:5" s="29" customFormat="1" ht="15" x14ac:dyDescent="0.15">
      <c r="A54" s="47" t="s">
        <v>562</v>
      </c>
      <c r="B54" s="20" t="s">
        <v>391</v>
      </c>
      <c r="C54" s="21">
        <f>C55</f>
        <v>3920259</v>
      </c>
      <c r="E54" s="54"/>
    </row>
    <row r="55" spans="1:5" s="25" customFormat="1" ht="14.25" x14ac:dyDescent="0.15">
      <c r="A55" s="49" t="s">
        <v>563</v>
      </c>
      <c r="B55" s="23" t="s">
        <v>5</v>
      </c>
      <c r="C55" s="24">
        <v>3920259</v>
      </c>
      <c r="E55" s="55"/>
    </row>
    <row r="56" spans="1:5" s="15" customFormat="1" ht="15" x14ac:dyDescent="0.15">
      <c r="A56" s="36">
        <v>2</v>
      </c>
      <c r="B56" s="37" t="s">
        <v>507</v>
      </c>
      <c r="C56" s="38">
        <f>C57+C58+C59+C60+C61</f>
        <v>0</v>
      </c>
    </row>
    <row r="57" spans="1:5" s="15" customFormat="1" ht="15" x14ac:dyDescent="0.15">
      <c r="A57" s="16">
        <v>21</v>
      </c>
      <c r="B57" s="17" t="s">
        <v>518</v>
      </c>
      <c r="C57" s="18">
        <v>0</v>
      </c>
    </row>
    <row r="58" spans="1:5" s="15" customFormat="1" ht="15" x14ac:dyDescent="0.15">
      <c r="A58" s="16">
        <v>22</v>
      </c>
      <c r="B58" s="17" t="s">
        <v>519</v>
      </c>
      <c r="C58" s="18">
        <v>0</v>
      </c>
    </row>
    <row r="59" spans="1:5" s="15" customFormat="1" ht="15" x14ac:dyDescent="0.15">
      <c r="A59" s="16">
        <v>23</v>
      </c>
      <c r="B59" s="17" t="s">
        <v>520</v>
      </c>
      <c r="C59" s="18">
        <v>0</v>
      </c>
    </row>
    <row r="60" spans="1:5" s="15" customFormat="1" ht="15" x14ac:dyDescent="0.15">
      <c r="A60" s="16">
        <v>24</v>
      </c>
      <c r="B60" s="17" t="s">
        <v>521</v>
      </c>
      <c r="C60" s="18">
        <v>0</v>
      </c>
    </row>
    <row r="61" spans="1:5" s="15" customFormat="1" ht="15" x14ac:dyDescent="0.15">
      <c r="A61" s="16">
        <v>25</v>
      </c>
      <c r="B61" s="17" t="s">
        <v>522</v>
      </c>
      <c r="C61" s="18">
        <v>0</v>
      </c>
    </row>
    <row r="62" spans="1:5" s="15" customFormat="1" ht="15" x14ac:dyDescent="0.15">
      <c r="A62" s="36">
        <v>3</v>
      </c>
      <c r="B62" s="37" t="s">
        <v>508</v>
      </c>
      <c r="C62" s="38">
        <f>C63+C64</f>
        <v>0</v>
      </c>
    </row>
    <row r="63" spans="1:5" s="15" customFormat="1" ht="15" x14ac:dyDescent="0.15">
      <c r="A63" s="16">
        <v>31</v>
      </c>
      <c r="B63" s="17" t="s">
        <v>523</v>
      </c>
      <c r="C63" s="18">
        <v>0</v>
      </c>
    </row>
    <row r="64" spans="1:5" s="15" customFormat="1" ht="30" x14ac:dyDescent="0.15">
      <c r="A64" s="16">
        <v>39</v>
      </c>
      <c r="B64" s="17" t="s">
        <v>526</v>
      </c>
      <c r="C64" s="18">
        <v>0</v>
      </c>
    </row>
    <row r="65" spans="1:3" s="15" customFormat="1" ht="15" x14ac:dyDescent="0.15">
      <c r="A65" s="36">
        <v>4</v>
      </c>
      <c r="B65" s="37" t="s">
        <v>445</v>
      </c>
      <c r="C65" s="38">
        <f>C66+C69+C102+C211+C212</f>
        <v>22385224</v>
      </c>
    </row>
    <row r="66" spans="1:3" s="15" customFormat="1" ht="30" x14ac:dyDescent="0.15">
      <c r="A66" s="16">
        <v>41</v>
      </c>
      <c r="B66" s="17" t="s">
        <v>458</v>
      </c>
      <c r="C66" s="18">
        <v>1819640</v>
      </c>
    </row>
    <row r="67" spans="1:3" s="15" customFormat="1" ht="15" x14ac:dyDescent="0.15">
      <c r="A67" s="19" t="s">
        <v>57</v>
      </c>
      <c r="B67" s="20" t="s">
        <v>58</v>
      </c>
      <c r="C67" s="21">
        <v>1819640</v>
      </c>
    </row>
    <row r="68" spans="1:3" s="25" customFormat="1" ht="14.25" x14ac:dyDescent="0.15">
      <c r="A68" s="22" t="s">
        <v>59</v>
      </c>
      <c r="B68" s="23" t="s">
        <v>60</v>
      </c>
      <c r="C68" s="24">
        <v>1819640</v>
      </c>
    </row>
    <row r="69" spans="1:3" s="15" customFormat="1" ht="15" x14ac:dyDescent="0.15">
      <c r="A69" s="16">
        <v>43</v>
      </c>
      <c r="B69" s="17" t="s">
        <v>459</v>
      </c>
      <c r="C69" s="18">
        <v>6438832</v>
      </c>
    </row>
    <row r="70" spans="1:3" s="15" customFormat="1" ht="15" x14ac:dyDescent="0.15">
      <c r="A70" s="19" t="s">
        <v>61</v>
      </c>
      <c r="B70" s="20" t="s">
        <v>62</v>
      </c>
      <c r="C70" s="21">
        <v>860690</v>
      </c>
    </row>
    <row r="71" spans="1:3" s="25" customFormat="1" ht="28.5" x14ac:dyDescent="0.15">
      <c r="A71" s="22" t="s">
        <v>63</v>
      </c>
      <c r="B71" s="23" t="s">
        <v>64</v>
      </c>
      <c r="C71" s="24">
        <v>860690</v>
      </c>
    </row>
    <row r="72" spans="1:3" s="15" customFormat="1" ht="15" x14ac:dyDescent="0.15">
      <c r="A72" s="19" t="s">
        <v>65</v>
      </c>
      <c r="B72" s="20" t="s">
        <v>66</v>
      </c>
      <c r="C72" s="21">
        <v>592621</v>
      </c>
    </row>
    <row r="73" spans="1:3" s="25" customFormat="1" ht="14.25" x14ac:dyDescent="0.15">
      <c r="A73" s="22" t="s">
        <v>67</v>
      </c>
      <c r="B73" s="23" t="s">
        <v>68</v>
      </c>
      <c r="C73" s="24">
        <v>70313</v>
      </c>
    </row>
    <row r="74" spans="1:3" s="25" customFormat="1" ht="14.25" x14ac:dyDescent="0.15">
      <c r="A74" s="22" t="s">
        <v>69</v>
      </c>
      <c r="B74" s="23" t="s">
        <v>70</v>
      </c>
      <c r="C74" s="24">
        <v>4602</v>
      </c>
    </row>
    <row r="75" spans="1:3" s="25" customFormat="1" ht="14.25" x14ac:dyDescent="0.15">
      <c r="A75" s="22" t="s">
        <v>71</v>
      </c>
      <c r="B75" s="23" t="s">
        <v>72</v>
      </c>
      <c r="C75" s="24">
        <v>35246</v>
      </c>
    </row>
    <row r="76" spans="1:3" s="25" customFormat="1" ht="14.25" x14ac:dyDescent="0.15">
      <c r="A76" s="22" t="s">
        <v>73</v>
      </c>
      <c r="B76" s="23" t="s">
        <v>74</v>
      </c>
      <c r="C76" s="24">
        <v>416977</v>
      </c>
    </row>
    <row r="77" spans="1:3" s="25" customFormat="1" ht="14.25" x14ac:dyDescent="0.15">
      <c r="A77" s="22" t="s">
        <v>75</v>
      </c>
      <c r="B77" s="23" t="s">
        <v>76</v>
      </c>
      <c r="C77" s="24">
        <v>7990</v>
      </c>
    </row>
    <row r="78" spans="1:3" s="25" customFormat="1" ht="14.25" x14ac:dyDescent="0.15">
      <c r="A78" s="22" t="s">
        <v>77</v>
      </c>
      <c r="B78" s="23" t="s">
        <v>78</v>
      </c>
      <c r="C78" s="24">
        <v>44522</v>
      </c>
    </row>
    <row r="79" spans="1:3" s="25" customFormat="1" ht="28.5" x14ac:dyDescent="0.15">
      <c r="A79" s="22" t="s">
        <v>79</v>
      </c>
      <c r="B79" s="23" t="s">
        <v>80</v>
      </c>
      <c r="C79" s="24">
        <v>12971</v>
      </c>
    </row>
    <row r="80" spans="1:3" s="25" customFormat="1" ht="28.5" hidden="1" x14ac:dyDescent="0.15">
      <c r="A80" s="22" t="s">
        <v>460</v>
      </c>
      <c r="B80" s="23" t="s">
        <v>461</v>
      </c>
      <c r="C80" s="24">
        <v>0</v>
      </c>
    </row>
    <row r="81" spans="1:3" s="15" customFormat="1" ht="30" x14ac:dyDescent="0.15">
      <c r="A81" s="19" t="s">
        <v>81</v>
      </c>
      <c r="B81" s="20" t="s">
        <v>82</v>
      </c>
      <c r="C81" s="21">
        <v>2762373</v>
      </c>
    </row>
    <row r="82" spans="1:3" s="25" customFormat="1" ht="28.5" x14ac:dyDescent="0.15">
      <c r="A82" s="22" t="s">
        <v>83</v>
      </c>
      <c r="B82" s="23" t="s">
        <v>84</v>
      </c>
      <c r="C82" s="24">
        <v>1786798</v>
      </c>
    </row>
    <row r="83" spans="1:3" s="25" customFormat="1" ht="57" x14ac:dyDescent="0.15">
      <c r="A83" s="22" t="s">
        <v>85</v>
      </c>
      <c r="B83" s="23" t="s">
        <v>86</v>
      </c>
      <c r="C83" s="24">
        <v>975575</v>
      </c>
    </row>
    <row r="84" spans="1:3" s="25" customFormat="1" ht="28.5" hidden="1" x14ac:dyDescent="0.15">
      <c r="A84" s="22" t="s">
        <v>462</v>
      </c>
      <c r="B84" s="23" t="s">
        <v>463</v>
      </c>
      <c r="C84" s="24">
        <v>0</v>
      </c>
    </row>
    <row r="85" spans="1:3" s="25" customFormat="1" ht="28.5" hidden="1" x14ac:dyDescent="0.15">
      <c r="A85" s="22" t="s">
        <v>87</v>
      </c>
      <c r="B85" s="23" t="s">
        <v>88</v>
      </c>
      <c r="C85" s="24">
        <v>0</v>
      </c>
    </row>
    <row r="86" spans="1:3" s="15" customFormat="1" ht="15" x14ac:dyDescent="0.15">
      <c r="A86" s="19" t="s">
        <v>89</v>
      </c>
      <c r="B86" s="20" t="s">
        <v>90</v>
      </c>
      <c r="C86" s="21">
        <v>309979</v>
      </c>
    </row>
    <row r="87" spans="1:3" s="25" customFormat="1" ht="14.25" x14ac:dyDescent="0.15">
      <c r="A87" s="22" t="s">
        <v>91</v>
      </c>
      <c r="B87" s="23" t="s">
        <v>92</v>
      </c>
      <c r="C87" s="24">
        <v>66304</v>
      </c>
    </row>
    <row r="88" spans="1:3" s="25" customFormat="1" ht="14.25" x14ac:dyDescent="0.15">
      <c r="A88" s="22" t="s">
        <v>93</v>
      </c>
      <c r="B88" s="23" t="s">
        <v>94</v>
      </c>
      <c r="C88" s="24">
        <v>191314</v>
      </c>
    </row>
    <row r="89" spans="1:3" s="25" customFormat="1" ht="14.25" x14ac:dyDescent="0.15">
      <c r="A89" s="22" t="s">
        <v>95</v>
      </c>
      <c r="B89" s="23" t="s">
        <v>96</v>
      </c>
      <c r="C89" s="24">
        <v>52361</v>
      </c>
    </row>
    <row r="90" spans="1:3" s="15" customFormat="1" ht="15" x14ac:dyDescent="0.15">
      <c r="A90" s="19" t="s">
        <v>97</v>
      </c>
      <c r="B90" s="20" t="s">
        <v>98</v>
      </c>
      <c r="C90" s="21">
        <v>1913169</v>
      </c>
    </row>
    <row r="91" spans="1:3" s="25" customFormat="1" ht="14.25" x14ac:dyDescent="0.15">
      <c r="A91" s="22" t="s">
        <v>99</v>
      </c>
      <c r="B91" s="23" t="s">
        <v>100</v>
      </c>
      <c r="C91" s="24">
        <v>99011</v>
      </c>
    </row>
    <row r="92" spans="1:3" s="25" customFormat="1" ht="14.25" x14ac:dyDescent="0.15">
      <c r="A92" s="22" t="s">
        <v>101</v>
      </c>
      <c r="B92" s="23" t="s">
        <v>102</v>
      </c>
      <c r="C92" s="24">
        <v>257332</v>
      </c>
    </row>
    <row r="93" spans="1:3" s="25" customFormat="1" ht="14.25" hidden="1" x14ac:dyDescent="0.15">
      <c r="A93" s="22" t="s">
        <v>103</v>
      </c>
      <c r="B93" s="23" t="s">
        <v>104</v>
      </c>
      <c r="C93" s="24">
        <v>0</v>
      </c>
    </row>
    <row r="94" spans="1:3" s="25" customFormat="1" ht="14.25" hidden="1" x14ac:dyDescent="0.15">
      <c r="A94" s="22" t="s">
        <v>105</v>
      </c>
      <c r="B94" s="23" t="s">
        <v>106</v>
      </c>
      <c r="C94" s="24">
        <v>0</v>
      </c>
    </row>
    <row r="95" spans="1:3" s="25" customFormat="1" ht="28.5" x14ac:dyDescent="0.15">
      <c r="A95" s="22" t="s">
        <v>107</v>
      </c>
      <c r="B95" s="23" t="s">
        <v>108</v>
      </c>
      <c r="C95" s="24">
        <v>595199</v>
      </c>
    </row>
    <row r="96" spans="1:3" s="25" customFormat="1" ht="28.5" hidden="1" x14ac:dyDescent="0.15">
      <c r="A96" s="22" t="s">
        <v>109</v>
      </c>
      <c r="B96" s="23" t="s">
        <v>110</v>
      </c>
      <c r="C96" s="24">
        <v>0</v>
      </c>
    </row>
    <row r="97" spans="1:3" s="25" customFormat="1" ht="28.5" x14ac:dyDescent="0.15">
      <c r="A97" s="22" t="s">
        <v>111</v>
      </c>
      <c r="B97" s="23" t="s">
        <v>112</v>
      </c>
      <c r="C97" s="24">
        <v>950600</v>
      </c>
    </row>
    <row r="98" spans="1:3" s="25" customFormat="1" ht="14.25" x14ac:dyDescent="0.15">
      <c r="A98" s="22" t="s">
        <v>113</v>
      </c>
      <c r="B98" s="23" t="s">
        <v>114</v>
      </c>
      <c r="C98" s="24">
        <v>8326</v>
      </c>
    </row>
    <row r="99" spans="1:3" s="25" customFormat="1" ht="14.25" hidden="1" x14ac:dyDescent="0.15">
      <c r="A99" s="22" t="s">
        <v>115</v>
      </c>
      <c r="B99" s="23" t="s">
        <v>116</v>
      </c>
      <c r="C99" s="24">
        <v>0</v>
      </c>
    </row>
    <row r="100" spans="1:3" s="25" customFormat="1" ht="28.5" x14ac:dyDescent="0.15">
      <c r="A100" s="22" t="s">
        <v>117</v>
      </c>
      <c r="B100" s="23" t="s">
        <v>118</v>
      </c>
      <c r="C100" s="24">
        <v>2701</v>
      </c>
    </row>
    <row r="101" spans="1:3" s="25" customFormat="1" ht="28.5" hidden="1" x14ac:dyDescent="0.15">
      <c r="A101" s="22" t="s">
        <v>119</v>
      </c>
      <c r="B101" s="23" t="s">
        <v>120</v>
      </c>
      <c r="C101" s="24">
        <v>0</v>
      </c>
    </row>
    <row r="102" spans="1:3" s="15" customFormat="1" ht="15" x14ac:dyDescent="0.15">
      <c r="A102" s="16">
        <v>44</v>
      </c>
      <c r="B102" s="17" t="s">
        <v>464</v>
      </c>
      <c r="C102" s="18">
        <v>14126752</v>
      </c>
    </row>
    <row r="103" spans="1:3" s="15" customFormat="1" ht="45" x14ac:dyDescent="0.15">
      <c r="A103" s="19" t="s">
        <v>121</v>
      </c>
      <c r="B103" s="20" t="s">
        <v>122</v>
      </c>
      <c r="C103" s="21">
        <v>1485189</v>
      </c>
    </row>
    <row r="104" spans="1:3" s="25" customFormat="1" ht="14.25" x14ac:dyDescent="0.15">
      <c r="A104" s="22" t="s">
        <v>123</v>
      </c>
      <c r="B104" s="23" t="s">
        <v>124</v>
      </c>
      <c r="C104" s="24">
        <v>18340</v>
      </c>
    </row>
    <row r="105" spans="1:3" s="25" customFormat="1" ht="14.25" x14ac:dyDescent="0.15">
      <c r="A105" s="22" t="s">
        <v>125</v>
      </c>
      <c r="B105" s="23" t="s">
        <v>126</v>
      </c>
      <c r="C105" s="24">
        <v>625092</v>
      </c>
    </row>
    <row r="106" spans="1:3" s="25" customFormat="1" ht="14.25" x14ac:dyDescent="0.15">
      <c r="A106" s="22" t="s">
        <v>465</v>
      </c>
      <c r="B106" s="23" t="s">
        <v>466</v>
      </c>
      <c r="C106" s="24">
        <v>28058</v>
      </c>
    </row>
    <row r="107" spans="1:3" s="25" customFormat="1" ht="14.25" hidden="1" x14ac:dyDescent="0.15">
      <c r="A107" s="22" t="s">
        <v>127</v>
      </c>
      <c r="B107" s="23" t="s">
        <v>128</v>
      </c>
      <c r="C107" s="24">
        <v>0</v>
      </c>
    </row>
    <row r="108" spans="1:3" s="25" customFormat="1" ht="14.25" x14ac:dyDescent="0.15">
      <c r="A108" s="22" t="s">
        <v>129</v>
      </c>
      <c r="B108" s="23" t="s">
        <v>130</v>
      </c>
      <c r="C108" s="24">
        <v>114359</v>
      </c>
    </row>
    <row r="109" spans="1:3" s="25" customFormat="1" ht="28.5" x14ac:dyDescent="0.15">
      <c r="A109" s="22" t="s">
        <v>131</v>
      </c>
      <c r="B109" s="23" t="s">
        <v>132</v>
      </c>
      <c r="C109" s="24">
        <v>315663</v>
      </c>
    </row>
    <row r="110" spans="1:3" s="25" customFormat="1" ht="14.25" x14ac:dyDescent="0.15">
      <c r="A110" s="22" t="s">
        <v>133</v>
      </c>
      <c r="B110" s="23" t="s">
        <v>134</v>
      </c>
      <c r="C110" s="24">
        <v>95760</v>
      </c>
    </row>
    <row r="111" spans="1:3" s="25" customFormat="1" ht="14.25" x14ac:dyDescent="0.15">
      <c r="A111" s="22" t="s">
        <v>135</v>
      </c>
      <c r="B111" s="23" t="s">
        <v>136</v>
      </c>
      <c r="C111" s="24">
        <v>87779</v>
      </c>
    </row>
    <row r="112" spans="1:3" s="25" customFormat="1" ht="14.25" x14ac:dyDescent="0.15">
      <c r="A112" s="22" t="s">
        <v>137</v>
      </c>
      <c r="B112" s="23" t="s">
        <v>138</v>
      </c>
      <c r="C112" s="24">
        <v>3109</v>
      </c>
    </row>
    <row r="113" spans="1:3" s="25" customFormat="1" ht="28.5" x14ac:dyDescent="0.15">
      <c r="A113" s="22" t="s">
        <v>139</v>
      </c>
      <c r="B113" s="23" t="s">
        <v>140</v>
      </c>
      <c r="C113" s="24">
        <v>10521</v>
      </c>
    </row>
    <row r="114" spans="1:3" s="25" customFormat="1" ht="28.5" x14ac:dyDescent="0.15">
      <c r="A114" s="22" t="s">
        <v>141</v>
      </c>
      <c r="B114" s="23" t="s">
        <v>142</v>
      </c>
      <c r="C114" s="24">
        <v>3640</v>
      </c>
    </row>
    <row r="115" spans="1:3" s="25" customFormat="1" ht="14.25" x14ac:dyDescent="0.15">
      <c r="A115" s="22" t="s">
        <v>143</v>
      </c>
      <c r="B115" s="23" t="s">
        <v>144</v>
      </c>
      <c r="C115" s="24">
        <v>0</v>
      </c>
    </row>
    <row r="116" spans="1:3" s="25" customFormat="1" ht="14.25" x14ac:dyDescent="0.15">
      <c r="A116" s="22" t="s">
        <v>145</v>
      </c>
      <c r="B116" s="23" t="s">
        <v>146</v>
      </c>
      <c r="C116" s="24">
        <v>22581</v>
      </c>
    </row>
    <row r="117" spans="1:3" s="25" customFormat="1" ht="14.25" x14ac:dyDescent="0.15">
      <c r="A117" s="22" t="s">
        <v>147</v>
      </c>
      <c r="B117" s="23" t="s">
        <v>148</v>
      </c>
      <c r="C117" s="24">
        <v>29177</v>
      </c>
    </row>
    <row r="118" spans="1:3" s="25" customFormat="1" ht="14.25" x14ac:dyDescent="0.15">
      <c r="A118" s="22" t="s">
        <v>149</v>
      </c>
      <c r="B118" s="23" t="s">
        <v>150</v>
      </c>
      <c r="C118" s="24">
        <v>70832</v>
      </c>
    </row>
    <row r="119" spans="1:3" s="25" customFormat="1" ht="28.5" x14ac:dyDescent="0.15">
      <c r="A119" s="22" t="s">
        <v>151</v>
      </c>
      <c r="B119" s="23" t="s">
        <v>152</v>
      </c>
      <c r="C119" s="24">
        <v>14104</v>
      </c>
    </row>
    <row r="120" spans="1:3" s="25" customFormat="1" ht="14.25" x14ac:dyDescent="0.15">
      <c r="A120" s="22" t="s">
        <v>467</v>
      </c>
      <c r="B120" s="23" t="s">
        <v>468</v>
      </c>
      <c r="C120" s="24">
        <v>1343</v>
      </c>
    </row>
    <row r="121" spans="1:3" s="25" customFormat="1" ht="28.5" x14ac:dyDescent="0.15">
      <c r="A121" s="22" t="s">
        <v>469</v>
      </c>
      <c r="B121" s="23" t="s">
        <v>470</v>
      </c>
      <c r="C121" s="24">
        <v>44831</v>
      </c>
    </row>
    <row r="122" spans="1:3" s="15" customFormat="1" ht="30" x14ac:dyDescent="0.15">
      <c r="A122" s="19" t="s">
        <v>153</v>
      </c>
      <c r="B122" s="20" t="s">
        <v>154</v>
      </c>
      <c r="C122" s="21">
        <v>36274</v>
      </c>
    </row>
    <row r="123" spans="1:3" s="25" customFormat="1" ht="14.25" x14ac:dyDescent="0.15">
      <c r="A123" s="22" t="s">
        <v>155</v>
      </c>
      <c r="B123" s="23" t="s">
        <v>156</v>
      </c>
      <c r="C123" s="24">
        <v>36274</v>
      </c>
    </row>
    <row r="124" spans="1:3" s="25" customFormat="1" ht="14.25" hidden="1" x14ac:dyDescent="0.15">
      <c r="A124" s="22" t="s">
        <v>471</v>
      </c>
      <c r="B124" s="23" t="s">
        <v>472</v>
      </c>
      <c r="C124" s="24">
        <v>0</v>
      </c>
    </row>
    <row r="125" spans="1:3" s="15" customFormat="1" ht="15" x14ac:dyDescent="0.15">
      <c r="A125" s="19" t="s">
        <v>157</v>
      </c>
      <c r="B125" s="20" t="s">
        <v>158</v>
      </c>
      <c r="C125" s="21">
        <v>36790</v>
      </c>
    </row>
    <row r="126" spans="1:3" s="25" customFormat="1" ht="28.5" x14ac:dyDescent="0.15">
      <c r="A126" s="22" t="s">
        <v>159</v>
      </c>
      <c r="B126" s="23" t="s">
        <v>160</v>
      </c>
      <c r="C126" s="24">
        <v>18024</v>
      </c>
    </row>
    <row r="127" spans="1:3" s="25" customFormat="1" ht="14.25" hidden="1" x14ac:dyDescent="0.15">
      <c r="A127" s="22" t="s">
        <v>161</v>
      </c>
      <c r="B127" s="23" t="s">
        <v>162</v>
      </c>
      <c r="C127" s="24">
        <v>0</v>
      </c>
    </row>
    <row r="128" spans="1:3" s="25" customFormat="1" ht="14.25" x14ac:dyDescent="0.15">
      <c r="A128" s="22" t="s">
        <v>163</v>
      </c>
      <c r="B128" s="23" t="s">
        <v>164</v>
      </c>
      <c r="C128" s="24">
        <v>14745</v>
      </c>
    </row>
    <row r="129" spans="1:3" s="25" customFormat="1" ht="14.25" x14ac:dyDescent="0.15">
      <c r="A129" s="22" t="s">
        <v>165</v>
      </c>
      <c r="B129" s="23" t="s">
        <v>166</v>
      </c>
      <c r="C129" s="24">
        <v>4021</v>
      </c>
    </row>
    <row r="130" spans="1:3" s="15" customFormat="1" ht="15" x14ac:dyDescent="0.15">
      <c r="A130" s="19" t="s">
        <v>167</v>
      </c>
      <c r="B130" s="20" t="s">
        <v>168</v>
      </c>
      <c r="C130" s="21">
        <v>11346</v>
      </c>
    </row>
    <row r="131" spans="1:3" s="25" customFormat="1" ht="14.25" hidden="1" x14ac:dyDescent="0.15">
      <c r="A131" s="22" t="s">
        <v>169</v>
      </c>
      <c r="B131" s="23" t="s">
        <v>170</v>
      </c>
      <c r="C131" s="24">
        <v>0</v>
      </c>
    </row>
    <row r="132" spans="1:3" s="25" customFormat="1" ht="14.25" hidden="1" x14ac:dyDescent="0.15">
      <c r="A132" s="22" t="s">
        <v>171</v>
      </c>
      <c r="B132" s="23" t="s">
        <v>172</v>
      </c>
      <c r="C132" s="24">
        <v>0</v>
      </c>
    </row>
    <row r="133" spans="1:3" s="25" customFormat="1" ht="14.25" hidden="1" x14ac:dyDescent="0.15">
      <c r="A133" s="22" t="s">
        <v>173</v>
      </c>
      <c r="B133" s="23" t="s">
        <v>174</v>
      </c>
      <c r="C133" s="24">
        <v>0</v>
      </c>
    </row>
    <row r="134" spans="1:3" s="25" customFormat="1" ht="14.25" hidden="1" x14ac:dyDescent="0.15">
      <c r="A134" s="22" t="s">
        <v>175</v>
      </c>
      <c r="B134" s="23" t="s">
        <v>176</v>
      </c>
      <c r="C134" s="24">
        <v>0</v>
      </c>
    </row>
    <row r="135" spans="1:3" s="25" customFormat="1" ht="14.25" hidden="1" x14ac:dyDescent="0.15">
      <c r="A135" s="22" t="s">
        <v>177</v>
      </c>
      <c r="B135" s="23" t="s">
        <v>178</v>
      </c>
      <c r="C135" s="24">
        <v>0</v>
      </c>
    </row>
    <row r="136" spans="1:3" s="25" customFormat="1" ht="14.25" hidden="1" x14ac:dyDescent="0.15">
      <c r="A136" s="22" t="s">
        <v>179</v>
      </c>
      <c r="B136" s="23" t="s">
        <v>180</v>
      </c>
      <c r="C136" s="24">
        <v>0</v>
      </c>
    </row>
    <row r="137" spans="1:3" s="25" customFormat="1" ht="14.25" hidden="1" x14ac:dyDescent="0.15">
      <c r="A137" s="22" t="s">
        <v>181</v>
      </c>
      <c r="B137" s="23" t="s">
        <v>182</v>
      </c>
      <c r="C137" s="24">
        <v>0</v>
      </c>
    </row>
    <row r="138" spans="1:3" s="25" customFormat="1" ht="14.25" hidden="1" x14ac:dyDescent="0.15">
      <c r="A138" s="22" t="s">
        <v>183</v>
      </c>
      <c r="B138" s="23" t="s">
        <v>184</v>
      </c>
      <c r="C138" s="24">
        <v>0</v>
      </c>
    </row>
    <row r="139" spans="1:3" s="25" customFormat="1" ht="14.25" hidden="1" x14ac:dyDescent="0.15">
      <c r="A139" s="22" t="s">
        <v>185</v>
      </c>
      <c r="B139" s="23" t="s">
        <v>186</v>
      </c>
      <c r="C139" s="24">
        <v>0</v>
      </c>
    </row>
    <row r="140" spans="1:3" s="25" customFormat="1" ht="14.25" hidden="1" x14ac:dyDescent="0.15">
      <c r="A140" s="22" t="s">
        <v>187</v>
      </c>
      <c r="B140" s="23" t="s">
        <v>188</v>
      </c>
      <c r="C140" s="24">
        <v>0</v>
      </c>
    </row>
    <row r="141" spans="1:3" s="25" customFormat="1" ht="14.25" hidden="1" x14ac:dyDescent="0.15">
      <c r="A141" s="22" t="s">
        <v>189</v>
      </c>
      <c r="B141" s="23" t="s">
        <v>190</v>
      </c>
      <c r="C141" s="24">
        <v>0</v>
      </c>
    </row>
    <row r="142" spans="1:3" s="25" customFormat="1" ht="14.25" hidden="1" x14ac:dyDescent="0.15">
      <c r="A142" s="22" t="s">
        <v>191</v>
      </c>
      <c r="B142" s="23" t="s">
        <v>192</v>
      </c>
      <c r="C142" s="24">
        <v>0</v>
      </c>
    </row>
    <row r="143" spans="1:3" s="25" customFormat="1" ht="14.25" hidden="1" x14ac:dyDescent="0.15">
      <c r="A143" s="22" t="s">
        <v>193</v>
      </c>
      <c r="B143" s="23" t="s">
        <v>194</v>
      </c>
      <c r="C143" s="24">
        <v>0</v>
      </c>
    </row>
    <row r="144" spans="1:3" s="25" customFormat="1" ht="14.25" hidden="1" x14ac:dyDescent="0.15">
      <c r="A144" s="22" t="s">
        <v>195</v>
      </c>
      <c r="B144" s="23" t="s">
        <v>196</v>
      </c>
      <c r="C144" s="24">
        <v>0</v>
      </c>
    </row>
    <row r="145" spans="1:3" s="25" customFormat="1" ht="28.5" hidden="1" x14ac:dyDescent="0.15">
      <c r="A145" s="22" t="s">
        <v>197</v>
      </c>
      <c r="B145" s="23" t="s">
        <v>198</v>
      </c>
      <c r="C145" s="24">
        <v>0</v>
      </c>
    </row>
    <row r="146" spans="1:3" s="25" customFormat="1" ht="14.25" hidden="1" x14ac:dyDescent="0.15">
      <c r="A146" s="22" t="s">
        <v>199</v>
      </c>
      <c r="B146" s="23" t="s">
        <v>200</v>
      </c>
      <c r="C146" s="24">
        <v>0</v>
      </c>
    </row>
    <row r="147" spans="1:3" s="25" customFormat="1" ht="14.25" hidden="1" x14ac:dyDescent="0.15">
      <c r="A147" s="22" t="s">
        <v>201</v>
      </c>
      <c r="B147" s="23" t="s">
        <v>202</v>
      </c>
      <c r="C147" s="24">
        <v>0</v>
      </c>
    </row>
    <row r="148" spans="1:3" s="25" customFormat="1" ht="14.25" hidden="1" x14ac:dyDescent="0.15">
      <c r="A148" s="22" t="s">
        <v>203</v>
      </c>
      <c r="B148" s="23" t="s">
        <v>204</v>
      </c>
      <c r="C148" s="24">
        <v>0</v>
      </c>
    </row>
    <row r="149" spans="1:3" s="25" customFormat="1" ht="14.25" hidden="1" x14ac:dyDescent="0.15">
      <c r="A149" s="22" t="s">
        <v>205</v>
      </c>
      <c r="B149" s="23" t="s">
        <v>206</v>
      </c>
      <c r="C149" s="24">
        <v>0</v>
      </c>
    </row>
    <row r="150" spans="1:3" s="25" customFormat="1" ht="14.25" hidden="1" x14ac:dyDescent="0.15">
      <c r="A150" s="22" t="s">
        <v>207</v>
      </c>
      <c r="B150" s="23" t="s">
        <v>208</v>
      </c>
      <c r="C150" s="24">
        <v>0</v>
      </c>
    </row>
    <row r="151" spans="1:3" s="25" customFormat="1" ht="14.25" hidden="1" x14ac:dyDescent="0.15">
      <c r="A151" s="22" t="s">
        <v>209</v>
      </c>
      <c r="B151" s="23" t="s">
        <v>210</v>
      </c>
      <c r="C151" s="24">
        <v>0</v>
      </c>
    </row>
    <row r="152" spans="1:3" s="25" customFormat="1" ht="14.25" hidden="1" x14ac:dyDescent="0.15">
      <c r="A152" s="22" t="s">
        <v>211</v>
      </c>
      <c r="B152" s="23" t="s">
        <v>212</v>
      </c>
      <c r="C152" s="24">
        <v>0</v>
      </c>
    </row>
    <row r="153" spans="1:3" s="25" customFormat="1" ht="14.25" hidden="1" x14ac:dyDescent="0.15">
      <c r="A153" s="22" t="s">
        <v>213</v>
      </c>
      <c r="B153" s="23" t="s">
        <v>214</v>
      </c>
      <c r="C153" s="24">
        <v>0</v>
      </c>
    </row>
    <row r="154" spans="1:3" s="25" customFormat="1" ht="14.25" x14ac:dyDescent="0.15">
      <c r="A154" s="22" t="s">
        <v>473</v>
      </c>
      <c r="B154" s="23" t="s">
        <v>474</v>
      </c>
      <c r="C154" s="24">
        <v>11346</v>
      </c>
    </row>
    <row r="155" spans="1:3" s="15" customFormat="1" ht="30" x14ac:dyDescent="0.15">
      <c r="A155" s="19" t="s">
        <v>215</v>
      </c>
      <c r="B155" s="20" t="s">
        <v>216</v>
      </c>
      <c r="C155" s="21">
        <v>211527</v>
      </c>
    </row>
    <row r="156" spans="1:3" s="25" customFormat="1" ht="28.5" x14ac:dyDescent="0.15">
      <c r="A156" s="22" t="s">
        <v>217</v>
      </c>
      <c r="B156" s="23" t="s">
        <v>216</v>
      </c>
      <c r="C156" s="24">
        <v>211527</v>
      </c>
    </row>
    <row r="157" spans="1:3" s="15" customFormat="1" ht="15" x14ac:dyDescent="0.15">
      <c r="A157" s="19" t="s">
        <v>218</v>
      </c>
      <c r="B157" s="20" t="s">
        <v>219</v>
      </c>
      <c r="C157" s="21">
        <v>1844149</v>
      </c>
    </row>
    <row r="158" spans="1:3" s="25" customFormat="1" ht="14.25" x14ac:dyDescent="0.15">
      <c r="A158" s="22" t="s">
        <v>220</v>
      </c>
      <c r="B158" s="23" t="s">
        <v>221</v>
      </c>
      <c r="C158" s="24">
        <v>228586</v>
      </c>
    </row>
    <row r="159" spans="1:3" s="25" customFormat="1" ht="14.25" x14ac:dyDescent="0.15">
      <c r="A159" s="22" t="s">
        <v>222</v>
      </c>
      <c r="B159" s="23" t="s">
        <v>223</v>
      </c>
      <c r="C159" s="24">
        <v>1100976</v>
      </c>
    </row>
    <row r="160" spans="1:3" s="25" customFormat="1" ht="14.25" x14ac:dyDescent="0.15">
      <c r="A160" s="22" t="s">
        <v>224</v>
      </c>
      <c r="B160" s="23" t="s">
        <v>225</v>
      </c>
      <c r="C160" s="24">
        <v>8445</v>
      </c>
    </row>
    <row r="161" spans="1:3" s="25" customFormat="1" ht="14.25" x14ac:dyDescent="0.15">
      <c r="A161" s="22" t="s">
        <v>226</v>
      </c>
      <c r="B161" s="23" t="s">
        <v>227</v>
      </c>
      <c r="C161" s="24">
        <v>506142</v>
      </c>
    </row>
    <row r="162" spans="1:3" s="15" customFormat="1" ht="60" x14ac:dyDescent="0.15">
      <c r="A162" s="19" t="s">
        <v>228</v>
      </c>
      <c r="B162" s="20" t="s">
        <v>229</v>
      </c>
      <c r="C162" s="21">
        <v>7002236</v>
      </c>
    </row>
    <row r="163" spans="1:3" s="25" customFormat="1" ht="28.5" x14ac:dyDescent="0.15">
      <c r="A163" s="22" t="s">
        <v>230</v>
      </c>
      <c r="B163" s="23" t="s">
        <v>231</v>
      </c>
      <c r="C163" s="24">
        <v>2158958</v>
      </c>
    </row>
    <row r="164" spans="1:3" s="25" customFormat="1" ht="28.5" x14ac:dyDescent="0.15">
      <c r="A164" s="22" t="s">
        <v>232</v>
      </c>
      <c r="B164" s="23" t="s">
        <v>233</v>
      </c>
      <c r="C164" s="24">
        <v>4516</v>
      </c>
    </row>
    <row r="165" spans="1:3" s="25" customFormat="1" ht="14.25" x14ac:dyDescent="0.15">
      <c r="A165" s="22" t="s">
        <v>234</v>
      </c>
      <c r="B165" s="23" t="s">
        <v>235</v>
      </c>
      <c r="C165" s="24">
        <v>50124</v>
      </c>
    </row>
    <row r="166" spans="1:3" s="25" customFormat="1" ht="14.25" x14ac:dyDescent="0.15">
      <c r="A166" s="22" t="s">
        <v>236</v>
      </c>
      <c r="B166" s="23" t="s">
        <v>237</v>
      </c>
      <c r="C166" s="24">
        <v>23813</v>
      </c>
    </row>
    <row r="167" spans="1:3" s="25" customFormat="1" ht="14.25" x14ac:dyDescent="0.15">
      <c r="A167" s="22" t="s">
        <v>238</v>
      </c>
      <c r="B167" s="23" t="s">
        <v>239</v>
      </c>
      <c r="C167" s="24">
        <v>29019</v>
      </c>
    </row>
    <row r="168" spans="1:3" s="25" customFormat="1" ht="14.25" x14ac:dyDescent="0.15">
      <c r="A168" s="22" t="s">
        <v>240</v>
      </c>
      <c r="B168" s="23" t="s">
        <v>241</v>
      </c>
      <c r="C168" s="24">
        <v>45811</v>
      </c>
    </row>
    <row r="169" spans="1:3" s="25" customFormat="1" ht="28.5" hidden="1" x14ac:dyDescent="0.15">
      <c r="A169" s="22" t="s">
        <v>242</v>
      </c>
      <c r="B169" s="23" t="s">
        <v>243</v>
      </c>
      <c r="C169" s="24">
        <v>0</v>
      </c>
    </row>
    <row r="170" spans="1:3" s="25" customFormat="1" ht="42.75" x14ac:dyDescent="0.15">
      <c r="A170" s="22" t="s">
        <v>244</v>
      </c>
      <c r="B170" s="23" t="s">
        <v>245</v>
      </c>
      <c r="C170" s="24">
        <v>15928</v>
      </c>
    </row>
    <row r="171" spans="1:3" s="25" customFormat="1" ht="14.25" x14ac:dyDescent="0.15">
      <c r="A171" s="22" t="s">
        <v>246</v>
      </c>
      <c r="B171" s="23" t="s">
        <v>247</v>
      </c>
      <c r="C171" s="24">
        <v>41067</v>
      </c>
    </row>
    <row r="172" spans="1:3" s="25" customFormat="1" ht="14.25" x14ac:dyDescent="0.15">
      <c r="A172" s="22" t="s">
        <v>248</v>
      </c>
      <c r="B172" s="23" t="s">
        <v>249</v>
      </c>
      <c r="C172" s="24">
        <v>39676</v>
      </c>
    </row>
    <row r="173" spans="1:3" s="25" customFormat="1" ht="14.25" x14ac:dyDescent="0.15">
      <c r="A173" s="22" t="s">
        <v>250</v>
      </c>
      <c r="B173" s="23" t="s">
        <v>251</v>
      </c>
      <c r="C173" s="24">
        <v>3242</v>
      </c>
    </row>
    <row r="174" spans="1:3" s="25" customFormat="1" ht="14.25" x14ac:dyDescent="0.15">
      <c r="A174" s="22" t="s">
        <v>252</v>
      </c>
      <c r="B174" s="23" t="s">
        <v>253</v>
      </c>
      <c r="C174" s="24">
        <v>1678</v>
      </c>
    </row>
    <row r="175" spans="1:3" s="25" customFormat="1" ht="14.25" x14ac:dyDescent="0.15">
      <c r="A175" s="22" t="s">
        <v>254</v>
      </c>
      <c r="B175" s="23" t="s">
        <v>255</v>
      </c>
      <c r="C175" s="24">
        <v>7301</v>
      </c>
    </row>
    <row r="176" spans="1:3" s="25" customFormat="1" ht="14.25" hidden="1" x14ac:dyDescent="0.15">
      <c r="A176" s="22" t="s">
        <v>256</v>
      </c>
      <c r="B176" s="23" t="s">
        <v>257</v>
      </c>
      <c r="C176" s="24">
        <v>0</v>
      </c>
    </row>
    <row r="177" spans="1:3" s="25" customFormat="1" ht="28.5" hidden="1" x14ac:dyDescent="0.15">
      <c r="A177" s="22" t="s">
        <v>258</v>
      </c>
      <c r="B177" s="23" t="s">
        <v>259</v>
      </c>
      <c r="C177" s="24">
        <v>0</v>
      </c>
    </row>
    <row r="178" spans="1:3" s="25" customFormat="1" ht="28.5" x14ac:dyDescent="0.15">
      <c r="A178" s="22" t="s">
        <v>260</v>
      </c>
      <c r="B178" s="23" t="s">
        <v>261</v>
      </c>
      <c r="C178" s="24">
        <v>5527</v>
      </c>
    </row>
    <row r="179" spans="1:3" s="25" customFormat="1" ht="14.25" x14ac:dyDescent="0.15">
      <c r="A179" s="22" t="s">
        <v>262</v>
      </c>
      <c r="B179" s="23" t="s">
        <v>263</v>
      </c>
      <c r="C179" s="24">
        <v>6050</v>
      </c>
    </row>
    <row r="180" spans="1:3" s="25" customFormat="1" ht="14.25" hidden="1" x14ac:dyDescent="0.15">
      <c r="A180" s="22" t="s">
        <v>264</v>
      </c>
      <c r="B180" s="23" t="s">
        <v>265</v>
      </c>
      <c r="C180" s="24">
        <v>0</v>
      </c>
    </row>
    <row r="181" spans="1:3" s="25" customFormat="1" ht="14.25" x14ac:dyDescent="0.15">
      <c r="A181" s="22" t="s">
        <v>266</v>
      </c>
      <c r="B181" s="23" t="s">
        <v>267</v>
      </c>
      <c r="C181" s="24">
        <v>4553615</v>
      </c>
    </row>
    <row r="182" spans="1:3" s="25" customFormat="1" ht="14.25" hidden="1" x14ac:dyDescent="0.15">
      <c r="A182" s="22" t="s">
        <v>475</v>
      </c>
      <c r="B182" s="23" t="s">
        <v>476</v>
      </c>
      <c r="C182" s="24">
        <v>0</v>
      </c>
    </row>
    <row r="183" spans="1:3" s="25" customFormat="1" ht="14.25" x14ac:dyDescent="0.15">
      <c r="A183" s="22" t="s">
        <v>477</v>
      </c>
      <c r="B183" s="23" t="s">
        <v>478</v>
      </c>
      <c r="C183" s="24">
        <v>12605</v>
      </c>
    </row>
    <row r="184" spans="1:3" s="25" customFormat="1" ht="14.25" x14ac:dyDescent="0.15">
      <c r="A184" s="22" t="s">
        <v>479</v>
      </c>
      <c r="B184" s="23" t="s">
        <v>480</v>
      </c>
      <c r="C184" s="24">
        <v>3306</v>
      </c>
    </row>
    <row r="185" spans="1:3" s="15" customFormat="1" ht="30" x14ac:dyDescent="0.15">
      <c r="A185" s="19" t="s">
        <v>268</v>
      </c>
      <c r="B185" s="20" t="s">
        <v>269</v>
      </c>
      <c r="C185" s="21">
        <v>516773</v>
      </c>
    </row>
    <row r="186" spans="1:3" s="25" customFormat="1" ht="14.25" x14ac:dyDescent="0.15">
      <c r="A186" s="22" t="s">
        <v>270</v>
      </c>
      <c r="B186" s="23" t="s">
        <v>271</v>
      </c>
      <c r="C186" s="24">
        <v>104098</v>
      </c>
    </row>
    <row r="187" spans="1:3" s="25" customFormat="1" ht="14.25" x14ac:dyDescent="0.15">
      <c r="A187" s="22" t="s">
        <v>272</v>
      </c>
      <c r="B187" s="23" t="s">
        <v>273</v>
      </c>
      <c r="C187" s="24">
        <v>49462</v>
      </c>
    </row>
    <row r="188" spans="1:3" s="25" customFormat="1" ht="14.25" x14ac:dyDescent="0.15">
      <c r="A188" s="22" t="s">
        <v>274</v>
      </c>
      <c r="B188" s="23" t="s">
        <v>275</v>
      </c>
      <c r="C188" s="24">
        <v>225394</v>
      </c>
    </row>
    <row r="189" spans="1:3" s="25" customFormat="1" ht="28.5" hidden="1" x14ac:dyDescent="0.15">
      <c r="A189" s="22" t="s">
        <v>276</v>
      </c>
      <c r="B189" s="23" t="s">
        <v>277</v>
      </c>
      <c r="C189" s="24">
        <v>0</v>
      </c>
    </row>
    <row r="190" spans="1:3" s="25" customFormat="1" ht="28.5" x14ac:dyDescent="0.15">
      <c r="A190" s="22" t="s">
        <v>278</v>
      </c>
      <c r="B190" s="23" t="s">
        <v>279</v>
      </c>
      <c r="C190" s="24">
        <v>1275</v>
      </c>
    </row>
    <row r="191" spans="1:3" s="25" customFormat="1" ht="14.25" x14ac:dyDescent="0.15">
      <c r="A191" s="22" t="s">
        <v>280</v>
      </c>
      <c r="B191" s="23" t="s">
        <v>281</v>
      </c>
      <c r="C191" s="24">
        <v>2713</v>
      </c>
    </row>
    <row r="192" spans="1:3" s="25" customFormat="1" ht="14.25" x14ac:dyDescent="0.15">
      <c r="A192" s="22" t="s">
        <v>481</v>
      </c>
      <c r="B192" s="23" t="s">
        <v>482</v>
      </c>
      <c r="C192" s="24">
        <v>133831</v>
      </c>
    </row>
    <row r="193" spans="1:3" s="15" customFormat="1" ht="15" x14ac:dyDescent="0.15">
      <c r="A193" s="19" t="s">
        <v>282</v>
      </c>
      <c r="B193" s="20" t="s">
        <v>283</v>
      </c>
      <c r="C193" s="21">
        <v>1084939</v>
      </c>
    </row>
    <row r="194" spans="1:3" s="25" customFormat="1" ht="14.25" x14ac:dyDescent="0.15">
      <c r="A194" s="22" t="s">
        <v>284</v>
      </c>
      <c r="B194" s="23" t="s">
        <v>285</v>
      </c>
      <c r="C194" s="24">
        <v>1084939</v>
      </c>
    </row>
    <row r="195" spans="1:3" s="15" customFormat="1" ht="15" x14ac:dyDescent="0.15">
      <c r="A195" s="19" t="s">
        <v>286</v>
      </c>
      <c r="B195" s="20" t="s">
        <v>287</v>
      </c>
      <c r="C195" s="21">
        <v>261305</v>
      </c>
    </row>
    <row r="196" spans="1:3" s="25" customFormat="1" ht="14.25" hidden="1" x14ac:dyDescent="0.15">
      <c r="A196" s="22" t="s">
        <v>288</v>
      </c>
      <c r="B196" s="23" t="s">
        <v>289</v>
      </c>
      <c r="C196" s="24">
        <v>0</v>
      </c>
    </row>
    <row r="197" spans="1:3" s="25" customFormat="1" ht="14.25" hidden="1" x14ac:dyDescent="0.15">
      <c r="A197" s="22" t="s">
        <v>290</v>
      </c>
      <c r="B197" s="23" t="s">
        <v>291</v>
      </c>
      <c r="C197" s="24">
        <v>0</v>
      </c>
    </row>
    <row r="198" spans="1:3" s="25" customFormat="1" ht="14.25" x14ac:dyDescent="0.15">
      <c r="A198" s="22" t="s">
        <v>292</v>
      </c>
      <c r="B198" s="23" t="s">
        <v>76</v>
      </c>
      <c r="C198" s="24">
        <v>76117</v>
      </c>
    </row>
    <row r="199" spans="1:3" s="25" customFormat="1" ht="14.25" x14ac:dyDescent="0.15">
      <c r="A199" s="22" t="s">
        <v>293</v>
      </c>
      <c r="B199" s="23" t="s">
        <v>294</v>
      </c>
      <c r="C199" s="24">
        <v>10807</v>
      </c>
    </row>
    <row r="200" spans="1:3" s="25" customFormat="1" ht="14.25" hidden="1" x14ac:dyDescent="0.15">
      <c r="A200" s="22" t="s">
        <v>295</v>
      </c>
      <c r="B200" s="23" t="s">
        <v>296</v>
      </c>
      <c r="C200" s="24">
        <v>0</v>
      </c>
    </row>
    <row r="201" spans="1:3" s="25" customFormat="1" ht="14.25" x14ac:dyDescent="0.15">
      <c r="A201" s="22" t="s">
        <v>297</v>
      </c>
      <c r="B201" s="23" t="s">
        <v>298</v>
      </c>
      <c r="C201" s="24">
        <v>3846</v>
      </c>
    </row>
    <row r="202" spans="1:3" s="25" customFormat="1" ht="14.25" hidden="1" x14ac:dyDescent="0.15">
      <c r="A202" s="22" t="s">
        <v>299</v>
      </c>
      <c r="B202" s="23" t="s">
        <v>300</v>
      </c>
      <c r="C202" s="24">
        <v>0</v>
      </c>
    </row>
    <row r="203" spans="1:3" s="25" customFormat="1" ht="14.25" x14ac:dyDescent="0.15">
      <c r="A203" s="22" t="s">
        <v>301</v>
      </c>
      <c r="B203" s="23" t="s">
        <v>302</v>
      </c>
      <c r="C203" s="24">
        <v>14633</v>
      </c>
    </row>
    <row r="204" spans="1:3" s="25" customFormat="1" ht="14.25" x14ac:dyDescent="0.15">
      <c r="A204" s="22" t="s">
        <v>303</v>
      </c>
      <c r="B204" s="23" t="s">
        <v>304</v>
      </c>
      <c r="C204" s="24">
        <v>129691</v>
      </c>
    </row>
    <row r="205" spans="1:3" s="25" customFormat="1" ht="14.25" x14ac:dyDescent="0.15">
      <c r="A205" s="22" t="s">
        <v>483</v>
      </c>
      <c r="B205" s="23" t="s">
        <v>484</v>
      </c>
      <c r="C205" s="24">
        <v>26211</v>
      </c>
    </row>
    <row r="206" spans="1:3" s="15" customFormat="1" ht="15" x14ac:dyDescent="0.15">
      <c r="A206" s="19" t="s">
        <v>305</v>
      </c>
      <c r="B206" s="20" t="s">
        <v>306</v>
      </c>
      <c r="C206" s="21">
        <v>17952</v>
      </c>
    </row>
    <row r="207" spans="1:3" s="25" customFormat="1" ht="14.25" x14ac:dyDescent="0.15">
      <c r="A207" s="22" t="s">
        <v>307</v>
      </c>
      <c r="B207" s="23" t="s">
        <v>306</v>
      </c>
      <c r="C207" s="24">
        <v>9234</v>
      </c>
    </row>
    <row r="208" spans="1:3" s="25" customFormat="1" ht="14.25" x14ac:dyDescent="0.15">
      <c r="A208" s="22" t="s">
        <v>308</v>
      </c>
      <c r="B208" s="23" t="s">
        <v>309</v>
      </c>
      <c r="C208" s="24">
        <v>8718</v>
      </c>
    </row>
    <row r="209" spans="1:3" s="15" customFormat="1" ht="15" x14ac:dyDescent="0.15">
      <c r="A209" s="19" t="s">
        <v>310</v>
      </c>
      <c r="B209" s="20" t="s">
        <v>311</v>
      </c>
      <c r="C209" s="21">
        <v>1618272</v>
      </c>
    </row>
    <row r="210" spans="1:3" s="25" customFormat="1" ht="14.25" x14ac:dyDescent="0.15">
      <c r="A210" s="22" t="s">
        <v>312</v>
      </c>
      <c r="B210" s="23" t="s">
        <v>313</v>
      </c>
      <c r="C210" s="24">
        <v>1618272</v>
      </c>
    </row>
    <row r="211" spans="1:3" s="15" customFormat="1" ht="15" x14ac:dyDescent="0.15">
      <c r="A211" s="16">
        <v>45</v>
      </c>
      <c r="B211" s="17" t="s">
        <v>524</v>
      </c>
      <c r="C211" s="18">
        <v>0</v>
      </c>
    </row>
    <row r="212" spans="1:3" s="15" customFormat="1" ht="30" x14ac:dyDescent="0.15">
      <c r="A212" s="16">
        <v>49</v>
      </c>
      <c r="B212" s="17" t="s">
        <v>527</v>
      </c>
      <c r="C212" s="18">
        <v>0</v>
      </c>
    </row>
    <row r="213" spans="1:3" s="15" customFormat="1" ht="15" x14ac:dyDescent="0.15">
      <c r="A213" s="36">
        <v>5</v>
      </c>
      <c r="B213" s="37" t="s">
        <v>446</v>
      </c>
      <c r="C213" s="38">
        <f>C214+C243</f>
        <v>13346930</v>
      </c>
    </row>
    <row r="214" spans="1:3" s="15" customFormat="1" ht="15" x14ac:dyDescent="0.15">
      <c r="A214" s="16">
        <v>51</v>
      </c>
      <c r="B214" s="17" t="s">
        <v>505</v>
      </c>
      <c r="C214" s="18">
        <f>C215+C231</f>
        <v>13346930</v>
      </c>
    </row>
    <row r="215" spans="1:3" s="15" customFormat="1" ht="30" x14ac:dyDescent="0.15">
      <c r="A215" s="19" t="s">
        <v>314</v>
      </c>
      <c r="B215" s="20" t="s">
        <v>528</v>
      </c>
      <c r="C215" s="21">
        <v>3287822</v>
      </c>
    </row>
    <row r="216" spans="1:3" s="29" customFormat="1" ht="14.25" x14ac:dyDescent="0.15">
      <c r="A216" s="26" t="s">
        <v>315</v>
      </c>
      <c r="B216" s="27" t="s">
        <v>316</v>
      </c>
      <c r="C216" s="28">
        <v>1590100</v>
      </c>
    </row>
    <row r="217" spans="1:3" s="25" customFormat="1" ht="14.25" x14ac:dyDescent="0.15">
      <c r="A217" s="22" t="s">
        <v>317</v>
      </c>
      <c r="B217" s="23" t="s">
        <v>318</v>
      </c>
      <c r="C217" s="24">
        <v>803944</v>
      </c>
    </row>
    <row r="218" spans="1:3" s="25" customFormat="1" ht="14.25" x14ac:dyDescent="0.15">
      <c r="A218" s="22" t="s">
        <v>319</v>
      </c>
      <c r="B218" s="23" t="s">
        <v>320</v>
      </c>
      <c r="C218" s="24">
        <v>30723</v>
      </c>
    </row>
    <row r="219" spans="1:3" s="25" customFormat="1" ht="14.25" x14ac:dyDescent="0.15">
      <c r="A219" s="22" t="s">
        <v>321</v>
      </c>
      <c r="B219" s="23" t="s">
        <v>322</v>
      </c>
      <c r="C219" s="24">
        <v>755433</v>
      </c>
    </row>
    <row r="220" spans="1:3" s="25" customFormat="1" ht="14.25" hidden="1" x14ac:dyDescent="0.15">
      <c r="A220" s="22" t="s">
        <v>323</v>
      </c>
      <c r="B220" s="23" t="s">
        <v>324</v>
      </c>
      <c r="C220" s="24">
        <v>0</v>
      </c>
    </row>
    <row r="221" spans="1:3" s="25" customFormat="1" ht="14.25" hidden="1" x14ac:dyDescent="0.15">
      <c r="A221" s="22" t="s">
        <v>325</v>
      </c>
      <c r="B221" s="23" t="s">
        <v>326</v>
      </c>
      <c r="C221" s="24">
        <v>0</v>
      </c>
    </row>
    <row r="222" spans="1:3" s="25" customFormat="1" ht="14.25" hidden="1" x14ac:dyDescent="0.15">
      <c r="A222" s="22" t="s">
        <v>327</v>
      </c>
      <c r="B222" s="23" t="s">
        <v>328</v>
      </c>
      <c r="C222" s="24">
        <v>0</v>
      </c>
    </row>
    <row r="223" spans="1:3" s="29" customFormat="1" ht="14.25" x14ac:dyDescent="0.15">
      <c r="A223" s="26" t="s">
        <v>329</v>
      </c>
      <c r="B223" s="27" t="s">
        <v>330</v>
      </c>
      <c r="C223" s="28">
        <v>144879</v>
      </c>
    </row>
    <row r="224" spans="1:3" s="25" customFormat="1" ht="28.5" hidden="1" x14ac:dyDescent="0.15">
      <c r="A224" s="22" t="s">
        <v>331</v>
      </c>
      <c r="B224" s="23" t="s">
        <v>332</v>
      </c>
      <c r="C224" s="24">
        <v>0</v>
      </c>
    </row>
    <row r="225" spans="1:3" s="25" customFormat="1" ht="28.5" hidden="1" x14ac:dyDescent="0.15">
      <c r="A225" s="22" t="s">
        <v>333</v>
      </c>
      <c r="B225" s="23" t="s">
        <v>334</v>
      </c>
      <c r="C225" s="24">
        <v>0</v>
      </c>
    </row>
    <row r="226" spans="1:3" s="25" customFormat="1" ht="14.25" x14ac:dyDescent="0.15">
      <c r="A226" s="22" t="s">
        <v>335</v>
      </c>
      <c r="B226" s="23" t="s">
        <v>336</v>
      </c>
      <c r="C226" s="24">
        <v>144879</v>
      </c>
    </row>
    <row r="227" spans="1:3" s="29" customFormat="1" ht="14.25" x14ac:dyDescent="0.15">
      <c r="A227" s="26" t="s">
        <v>337</v>
      </c>
      <c r="B227" s="27" t="s">
        <v>338</v>
      </c>
      <c r="C227" s="28">
        <v>14599</v>
      </c>
    </row>
    <row r="228" spans="1:3" s="25" customFormat="1" ht="14.25" x14ac:dyDescent="0.15">
      <c r="A228" s="22" t="s">
        <v>339</v>
      </c>
      <c r="B228" s="23" t="s">
        <v>340</v>
      </c>
      <c r="C228" s="24">
        <v>14599</v>
      </c>
    </row>
    <row r="229" spans="1:3" s="29" customFormat="1" ht="14.25" x14ac:dyDescent="0.15">
      <c r="A229" s="26" t="s">
        <v>341</v>
      </c>
      <c r="B229" s="27" t="s">
        <v>342</v>
      </c>
      <c r="C229" s="28">
        <v>1538244</v>
      </c>
    </row>
    <row r="230" spans="1:3" s="25" customFormat="1" ht="14.25" x14ac:dyDescent="0.15">
      <c r="A230" s="22" t="s">
        <v>343</v>
      </c>
      <c r="B230" s="23" t="s">
        <v>344</v>
      </c>
      <c r="C230" s="24">
        <v>1538244</v>
      </c>
    </row>
    <row r="231" spans="1:3" s="15" customFormat="1" ht="15" x14ac:dyDescent="0.15">
      <c r="A231" s="19" t="s">
        <v>345</v>
      </c>
      <c r="B231" s="20" t="s">
        <v>553</v>
      </c>
      <c r="C231" s="21">
        <v>10059108</v>
      </c>
    </row>
    <row r="232" spans="1:3" s="29" customFormat="1" ht="14.25" x14ac:dyDescent="0.15">
      <c r="A232" s="26" t="s">
        <v>346</v>
      </c>
      <c r="B232" s="27" t="s">
        <v>347</v>
      </c>
      <c r="C232" s="28">
        <v>155516</v>
      </c>
    </row>
    <row r="233" spans="1:3" s="25" customFormat="1" ht="14.25" x14ac:dyDescent="0.15">
      <c r="A233" s="30" t="s">
        <v>348</v>
      </c>
      <c r="B233" s="31" t="s">
        <v>349</v>
      </c>
      <c r="C233" s="32">
        <v>30478</v>
      </c>
    </row>
    <row r="234" spans="1:3" s="25" customFormat="1" ht="14.25" hidden="1" x14ac:dyDescent="0.15">
      <c r="A234" s="30" t="s">
        <v>350</v>
      </c>
      <c r="B234" s="31" t="s">
        <v>351</v>
      </c>
      <c r="C234" s="32">
        <v>0</v>
      </c>
    </row>
    <row r="235" spans="1:3" s="25" customFormat="1" ht="14.25" x14ac:dyDescent="0.15">
      <c r="A235" s="30" t="s">
        <v>352</v>
      </c>
      <c r="B235" s="31" t="s">
        <v>353</v>
      </c>
      <c r="C235" s="32">
        <v>87917</v>
      </c>
    </row>
    <row r="236" spans="1:3" s="25" customFormat="1" ht="14.25" x14ac:dyDescent="0.15">
      <c r="A236" s="30" t="s">
        <v>354</v>
      </c>
      <c r="B236" s="31" t="s">
        <v>355</v>
      </c>
      <c r="C236" s="32">
        <v>37121</v>
      </c>
    </row>
    <row r="237" spans="1:3" s="29" customFormat="1" ht="14.25" x14ac:dyDescent="0.15">
      <c r="A237" s="26" t="s">
        <v>356</v>
      </c>
      <c r="B237" s="27" t="s">
        <v>357</v>
      </c>
      <c r="C237" s="28">
        <v>9317414</v>
      </c>
    </row>
    <row r="238" spans="1:3" s="25" customFormat="1" ht="14.25" x14ac:dyDescent="0.15">
      <c r="A238" s="22" t="s">
        <v>358</v>
      </c>
      <c r="B238" s="23" t="s">
        <v>357</v>
      </c>
      <c r="C238" s="24">
        <v>9317414</v>
      </c>
    </row>
    <row r="239" spans="1:3" s="29" customFormat="1" ht="14.25" x14ac:dyDescent="0.15">
      <c r="A239" s="33" t="s">
        <v>359</v>
      </c>
      <c r="B239" s="34" t="s">
        <v>360</v>
      </c>
      <c r="C239" s="35">
        <v>586178</v>
      </c>
    </row>
    <row r="240" spans="1:3" s="25" customFormat="1" ht="14.25" hidden="1" x14ac:dyDescent="0.15">
      <c r="A240" s="22" t="s">
        <v>361</v>
      </c>
      <c r="B240" s="23" t="s">
        <v>362</v>
      </c>
      <c r="C240" s="24">
        <v>0</v>
      </c>
    </row>
    <row r="241" spans="1:3" s="25" customFormat="1" ht="14.25" x14ac:dyDescent="0.15">
      <c r="A241" s="22" t="s">
        <v>363</v>
      </c>
      <c r="B241" s="23" t="s">
        <v>364</v>
      </c>
      <c r="C241" s="24">
        <v>176143</v>
      </c>
    </row>
    <row r="242" spans="1:3" s="25" customFormat="1" ht="14.25" x14ac:dyDescent="0.15">
      <c r="A242" s="22" t="s">
        <v>365</v>
      </c>
      <c r="B242" s="23" t="s">
        <v>366</v>
      </c>
      <c r="C242" s="24">
        <v>410035</v>
      </c>
    </row>
    <row r="243" spans="1:3" s="15" customFormat="1" ht="30" x14ac:dyDescent="0.15">
      <c r="A243" s="16">
        <v>59</v>
      </c>
      <c r="B243" s="17" t="s">
        <v>529</v>
      </c>
      <c r="C243" s="18">
        <v>0</v>
      </c>
    </row>
    <row r="244" spans="1:3" s="15" customFormat="1" ht="15" x14ac:dyDescent="0.15">
      <c r="A244" s="36">
        <v>6</v>
      </c>
      <c r="B244" s="37" t="s">
        <v>447</v>
      </c>
      <c r="C244" s="38">
        <f>C245+C258+C259+C266</f>
        <v>2992948</v>
      </c>
    </row>
    <row r="245" spans="1:3" s="15" customFormat="1" ht="15" x14ac:dyDescent="0.15">
      <c r="A245" s="16">
        <v>61</v>
      </c>
      <c r="B245" s="17" t="s">
        <v>506</v>
      </c>
      <c r="C245" s="18">
        <f>C246+C254</f>
        <v>2954735</v>
      </c>
    </row>
    <row r="246" spans="1:3" s="15" customFormat="1" ht="15" x14ac:dyDescent="0.15">
      <c r="A246" s="19" t="s">
        <v>367</v>
      </c>
      <c r="B246" s="20" t="s">
        <v>368</v>
      </c>
      <c r="C246" s="21">
        <f>C247+C249+C252</f>
        <v>653931</v>
      </c>
    </row>
    <row r="247" spans="1:3" s="29" customFormat="1" ht="14.25" x14ac:dyDescent="0.15">
      <c r="A247" s="33" t="s">
        <v>369</v>
      </c>
      <c r="B247" s="34" t="s">
        <v>370</v>
      </c>
      <c r="C247" s="35">
        <f>C248</f>
        <v>211013</v>
      </c>
    </row>
    <row r="248" spans="1:3" s="25" customFormat="1" ht="14.25" x14ac:dyDescent="0.15">
      <c r="A248" s="22" t="s">
        <v>371</v>
      </c>
      <c r="B248" s="23" t="s">
        <v>372</v>
      </c>
      <c r="C248" s="24">
        <v>211013</v>
      </c>
    </row>
    <row r="249" spans="1:3" s="29" customFormat="1" ht="14.25" x14ac:dyDescent="0.15">
      <c r="A249" s="33" t="s">
        <v>373</v>
      </c>
      <c r="B249" s="34" t="s">
        <v>374</v>
      </c>
      <c r="C249" s="35">
        <f>C250+C251</f>
        <v>442918</v>
      </c>
    </row>
    <row r="250" spans="1:3" s="25" customFormat="1" ht="14.25" x14ac:dyDescent="0.15">
      <c r="A250" s="22" t="s">
        <v>375</v>
      </c>
      <c r="B250" s="23" t="s">
        <v>376</v>
      </c>
      <c r="C250" s="24">
        <v>427235</v>
      </c>
    </row>
    <row r="251" spans="1:3" s="25" customFormat="1" ht="14.25" x14ac:dyDescent="0.15">
      <c r="A251" s="22" t="s">
        <v>377</v>
      </c>
      <c r="B251" s="23" t="s">
        <v>378</v>
      </c>
      <c r="C251" s="24">
        <v>15683</v>
      </c>
    </row>
    <row r="252" spans="1:3" s="29" customFormat="1" ht="14.25" x14ac:dyDescent="0.15">
      <c r="A252" s="33" t="s">
        <v>379</v>
      </c>
      <c r="B252" s="34" t="s">
        <v>380</v>
      </c>
      <c r="C252" s="35">
        <v>0</v>
      </c>
    </row>
    <row r="253" spans="1:3" s="25" customFormat="1" ht="14.25" x14ac:dyDescent="0.15">
      <c r="A253" s="22" t="s">
        <v>381</v>
      </c>
      <c r="B253" s="23" t="s">
        <v>380</v>
      </c>
      <c r="C253" s="24">
        <v>0</v>
      </c>
    </row>
    <row r="254" spans="1:3" s="15" customFormat="1" ht="15" x14ac:dyDescent="0.15">
      <c r="A254" s="19" t="s">
        <v>382</v>
      </c>
      <c r="B254" s="20" t="s">
        <v>383</v>
      </c>
      <c r="C254" s="21">
        <f>C255</f>
        <v>2300804</v>
      </c>
    </row>
    <row r="255" spans="1:3" s="29" customFormat="1" ht="14.25" x14ac:dyDescent="0.15">
      <c r="A255" s="33" t="s">
        <v>384</v>
      </c>
      <c r="B255" s="34" t="s">
        <v>385</v>
      </c>
      <c r="C255" s="35">
        <f>C256+C257</f>
        <v>2300804</v>
      </c>
    </row>
    <row r="256" spans="1:3" s="25" customFormat="1" ht="14.25" x14ac:dyDescent="0.15">
      <c r="A256" s="22" t="s">
        <v>386</v>
      </c>
      <c r="B256" s="23" t="s">
        <v>376</v>
      </c>
      <c r="C256" s="24">
        <v>0</v>
      </c>
    </row>
    <row r="257" spans="1:3" s="25" customFormat="1" ht="14.25" x14ac:dyDescent="0.15">
      <c r="A257" s="22" t="s">
        <v>387</v>
      </c>
      <c r="B257" s="23" t="s">
        <v>388</v>
      </c>
      <c r="C257" s="24">
        <v>2300804</v>
      </c>
    </row>
    <row r="258" spans="1:3" s="15" customFormat="1" ht="15" x14ac:dyDescent="0.15">
      <c r="A258" s="16">
        <v>62</v>
      </c>
      <c r="B258" s="17" t="s">
        <v>530</v>
      </c>
      <c r="C258" s="18">
        <v>0</v>
      </c>
    </row>
    <row r="259" spans="1:3" s="15" customFormat="1" ht="15" x14ac:dyDescent="0.15">
      <c r="A259" s="16">
        <v>63</v>
      </c>
      <c r="B259" s="17" t="s">
        <v>389</v>
      </c>
      <c r="C259" s="18">
        <f>C260+C262+C264</f>
        <v>38213</v>
      </c>
    </row>
    <row r="260" spans="1:3" s="29" customFormat="1" ht="14.25" x14ac:dyDescent="0.15">
      <c r="A260" s="33" t="s">
        <v>509</v>
      </c>
      <c r="B260" s="34" t="s">
        <v>390</v>
      </c>
      <c r="C260" s="35">
        <v>0</v>
      </c>
    </row>
    <row r="261" spans="1:3" s="25" customFormat="1" ht="14.25" x14ac:dyDescent="0.15">
      <c r="A261" s="22" t="s">
        <v>510</v>
      </c>
      <c r="B261" s="23" t="s">
        <v>447</v>
      </c>
      <c r="C261" s="24">
        <v>0</v>
      </c>
    </row>
    <row r="262" spans="1:3" s="29" customFormat="1" ht="14.25" x14ac:dyDescent="0.15">
      <c r="A262" s="33" t="s">
        <v>511</v>
      </c>
      <c r="B262" s="34" t="s">
        <v>392</v>
      </c>
      <c r="C262" s="35">
        <f>C263</f>
        <v>8058</v>
      </c>
    </row>
    <row r="263" spans="1:3" s="25" customFormat="1" ht="14.25" x14ac:dyDescent="0.15">
      <c r="A263" s="22" t="s">
        <v>560</v>
      </c>
      <c r="B263" s="23" t="s">
        <v>393</v>
      </c>
      <c r="C263" s="24">
        <v>8058</v>
      </c>
    </row>
    <row r="264" spans="1:3" s="29" customFormat="1" ht="14.25" x14ac:dyDescent="0.15">
      <c r="A264" s="33" t="s">
        <v>559</v>
      </c>
      <c r="B264" s="34" t="s">
        <v>554</v>
      </c>
      <c r="C264" s="35">
        <f>C265</f>
        <v>30155</v>
      </c>
    </row>
    <row r="265" spans="1:3" s="25" customFormat="1" ht="28.5" x14ac:dyDescent="0.15">
      <c r="A265" s="22" t="s">
        <v>561</v>
      </c>
      <c r="B265" s="23" t="s">
        <v>394</v>
      </c>
      <c r="C265" s="24">
        <v>30155</v>
      </c>
    </row>
    <row r="266" spans="1:3" s="15" customFormat="1" ht="30" x14ac:dyDescent="0.15">
      <c r="A266" s="16">
        <v>69</v>
      </c>
      <c r="B266" s="17" t="s">
        <v>531</v>
      </c>
      <c r="C266" s="18">
        <v>0</v>
      </c>
    </row>
    <row r="267" spans="1:3" s="15" customFormat="1" ht="30" x14ac:dyDescent="0.15">
      <c r="A267" s="36">
        <v>7</v>
      </c>
      <c r="B267" s="37" t="s">
        <v>512</v>
      </c>
      <c r="C267" s="38">
        <f>C268+C269+C270+C271+C272+C273+C274+C275+C276</f>
        <v>0</v>
      </c>
    </row>
    <row r="268" spans="1:3" s="15" customFormat="1" ht="30" x14ac:dyDescent="0.15">
      <c r="A268" s="16">
        <v>71</v>
      </c>
      <c r="B268" s="17" t="s">
        <v>532</v>
      </c>
      <c r="C268" s="18">
        <v>0</v>
      </c>
    </row>
    <row r="269" spans="1:3" s="15" customFormat="1" ht="30" x14ac:dyDescent="0.15">
      <c r="A269" s="16">
        <v>72</v>
      </c>
      <c r="B269" s="17" t="s">
        <v>533</v>
      </c>
      <c r="C269" s="18">
        <v>0</v>
      </c>
    </row>
    <row r="270" spans="1:3" s="15" customFormat="1" ht="30" x14ac:dyDescent="0.15">
      <c r="A270" s="16">
        <v>73</v>
      </c>
      <c r="B270" s="17" t="s">
        <v>534</v>
      </c>
      <c r="C270" s="18">
        <v>0</v>
      </c>
    </row>
    <row r="271" spans="1:3" s="15" customFormat="1" ht="30" x14ac:dyDescent="0.15">
      <c r="A271" s="16">
        <v>74</v>
      </c>
      <c r="B271" s="17" t="s">
        <v>535</v>
      </c>
      <c r="C271" s="18">
        <v>0</v>
      </c>
    </row>
    <row r="272" spans="1:3" s="15" customFormat="1" ht="30" x14ac:dyDescent="0.15">
      <c r="A272" s="16">
        <v>75</v>
      </c>
      <c r="B272" s="17" t="s">
        <v>536</v>
      </c>
      <c r="C272" s="18">
        <v>0</v>
      </c>
    </row>
    <row r="273" spans="1:3" s="15" customFormat="1" ht="30" x14ac:dyDescent="0.15">
      <c r="A273" s="16">
        <v>76</v>
      </c>
      <c r="B273" s="17" t="s">
        <v>537</v>
      </c>
      <c r="C273" s="18">
        <v>0</v>
      </c>
    </row>
    <row r="274" spans="1:3" s="15" customFormat="1" ht="30" x14ac:dyDescent="0.15">
      <c r="A274" s="16">
        <v>77</v>
      </c>
      <c r="B274" s="17" t="s">
        <v>538</v>
      </c>
      <c r="C274" s="18">
        <v>0</v>
      </c>
    </row>
    <row r="275" spans="1:3" s="15" customFormat="1" ht="30" x14ac:dyDescent="0.15">
      <c r="A275" s="16">
        <v>78</v>
      </c>
      <c r="B275" s="17" t="s">
        <v>539</v>
      </c>
      <c r="C275" s="18">
        <v>0</v>
      </c>
    </row>
    <row r="276" spans="1:3" s="15" customFormat="1" ht="15" x14ac:dyDescent="0.15">
      <c r="A276" s="16">
        <v>79</v>
      </c>
      <c r="B276" s="17" t="s">
        <v>540</v>
      </c>
      <c r="C276" s="18">
        <v>0</v>
      </c>
    </row>
    <row r="277" spans="1:3" s="15" customFormat="1" ht="30" x14ac:dyDescent="0.15">
      <c r="A277" s="36">
        <v>8</v>
      </c>
      <c r="B277" s="37" t="s">
        <v>513</v>
      </c>
      <c r="C277" s="38">
        <f>C278+C287+C292+C298+C303</f>
        <v>388743460</v>
      </c>
    </row>
    <row r="278" spans="1:3" s="15" customFormat="1" ht="15" x14ac:dyDescent="0.15">
      <c r="A278" s="16">
        <v>81</v>
      </c>
      <c r="B278" s="17" t="s">
        <v>485</v>
      </c>
      <c r="C278" s="18">
        <v>167696551</v>
      </c>
    </row>
    <row r="279" spans="1:3" s="15" customFormat="1" ht="15" x14ac:dyDescent="0.15">
      <c r="A279" s="19" t="s">
        <v>395</v>
      </c>
      <c r="B279" s="20" t="s">
        <v>396</v>
      </c>
      <c r="C279" s="21">
        <v>167696551</v>
      </c>
    </row>
    <row r="280" spans="1:3" s="25" customFormat="1" ht="14.25" x14ac:dyDescent="0.15">
      <c r="A280" s="30" t="s">
        <v>397</v>
      </c>
      <c r="B280" s="31" t="s">
        <v>398</v>
      </c>
      <c r="C280" s="32">
        <v>116808610</v>
      </c>
    </row>
    <row r="281" spans="1:3" s="25" customFormat="1" ht="14.25" x14ac:dyDescent="0.15">
      <c r="A281" s="30" t="s">
        <v>399</v>
      </c>
      <c r="B281" s="31" t="s">
        <v>400</v>
      </c>
      <c r="C281" s="32">
        <v>23600880</v>
      </c>
    </row>
    <row r="282" spans="1:3" s="25" customFormat="1" ht="14.25" x14ac:dyDescent="0.15">
      <c r="A282" s="30" t="s">
        <v>401</v>
      </c>
      <c r="B282" s="31" t="s">
        <v>402</v>
      </c>
      <c r="C282" s="32">
        <v>5122841</v>
      </c>
    </row>
    <row r="283" spans="1:3" s="25" customFormat="1" ht="14.25" x14ac:dyDescent="0.15">
      <c r="A283" s="30" t="s">
        <v>403</v>
      </c>
      <c r="B283" s="31" t="s">
        <v>404</v>
      </c>
      <c r="C283" s="32">
        <v>5419956</v>
      </c>
    </row>
    <row r="284" spans="1:3" s="25" customFormat="1" ht="14.25" x14ac:dyDescent="0.15">
      <c r="A284" s="30" t="s">
        <v>405</v>
      </c>
      <c r="B284" s="31" t="s">
        <v>406</v>
      </c>
      <c r="C284" s="32">
        <v>1753623</v>
      </c>
    </row>
    <row r="285" spans="1:3" s="25" customFormat="1" ht="14.25" x14ac:dyDescent="0.15">
      <c r="A285" s="30" t="s">
        <v>407</v>
      </c>
      <c r="B285" s="31" t="s">
        <v>408</v>
      </c>
      <c r="C285" s="32">
        <v>3797911</v>
      </c>
    </row>
    <row r="286" spans="1:3" s="25" customFormat="1" ht="14.25" x14ac:dyDescent="0.15">
      <c r="A286" s="30" t="s">
        <v>409</v>
      </c>
      <c r="B286" s="31" t="s">
        <v>410</v>
      </c>
      <c r="C286" s="32">
        <v>11192730</v>
      </c>
    </row>
    <row r="287" spans="1:3" s="15" customFormat="1" ht="15" x14ac:dyDescent="0.15">
      <c r="A287" s="16">
        <v>82</v>
      </c>
      <c r="B287" s="17" t="s">
        <v>486</v>
      </c>
      <c r="C287" s="18">
        <v>200571792</v>
      </c>
    </row>
    <row r="288" spans="1:3" s="15" customFormat="1" ht="15" x14ac:dyDescent="0.15">
      <c r="A288" s="19" t="s">
        <v>411</v>
      </c>
      <c r="B288" s="20" t="s">
        <v>412</v>
      </c>
      <c r="C288" s="21">
        <v>105025906</v>
      </c>
    </row>
    <row r="289" spans="1:3" s="25" customFormat="1" ht="14.25" x14ac:dyDescent="0.15">
      <c r="A289" s="30" t="s">
        <v>413</v>
      </c>
      <c r="B289" s="31" t="s">
        <v>414</v>
      </c>
      <c r="C289" s="32">
        <v>105025906</v>
      </c>
    </row>
    <row r="290" spans="1:3" s="15" customFormat="1" ht="15" x14ac:dyDescent="0.15">
      <c r="A290" s="19" t="s">
        <v>415</v>
      </c>
      <c r="B290" s="20" t="s">
        <v>416</v>
      </c>
      <c r="C290" s="21">
        <v>95545886</v>
      </c>
    </row>
    <row r="291" spans="1:3" s="25" customFormat="1" ht="28.5" x14ac:dyDescent="0.15">
      <c r="A291" s="30" t="s">
        <v>417</v>
      </c>
      <c r="B291" s="31" t="s">
        <v>418</v>
      </c>
      <c r="C291" s="32">
        <v>95545886</v>
      </c>
    </row>
    <row r="292" spans="1:3" s="15" customFormat="1" ht="15" x14ac:dyDescent="0.15">
      <c r="A292" s="16">
        <v>83</v>
      </c>
      <c r="B292" s="17" t="s">
        <v>487</v>
      </c>
      <c r="C292" s="18">
        <v>19078751</v>
      </c>
    </row>
    <row r="293" spans="1:3" s="15" customFormat="1" ht="15" x14ac:dyDescent="0.15">
      <c r="A293" s="19" t="s">
        <v>419</v>
      </c>
      <c r="B293" s="20" t="s">
        <v>420</v>
      </c>
      <c r="C293" s="21">
        <v>19078751</v>
      </c>
    </row>
    <row r="294" spans="1:3" s="25" customFormat="1" ht="14.25" x14ac:dyDescent="0.15">
      <c r="A294" s="30" t="s">
        <v>421</v>
      </c>
      <c r="B294" s="31" t="s">
        <v>422</v>
      </c>
      <c r="C294" s="32">
        <v>2280267</v>
      </c>
    </row>
    <row r="295" spans="1:3" s="25" customFormat="1" ht="14.25" x14ac:dyDescent="0.15">
      <c r="A295" s="30" t="s">
        <v>423</v>
      </c>
      <c r="B295" s="31" t="s">
        <v>424</v>
      </c>
      <c r="C295" s="32">
        <v>3880113</v>
      </c>
    </row>
    <row r="296" spans="1:3" s="25" customFormat="1" ht="14.25" x14ac:dyDescent="0.15">
      <c r="A296" s="30" t="s">
        <v>425</v>
      </c>
      <c r="B296" s="31" t="s">
        <v>426</v>
      </c>
      <c r="C296" s="32">
        <v>12918371</v>
      </c>
    </row>
    <row r="297" spans="1:3" s="25" customFormat="1" ht="14.25" hidden="1" x14ac:dyDescent="0.15">
      <c r="A297" s="30" t="s">
        <v>488</v>
      </c>
      <c r="B297" s="31" t="s">
        <v>489</v>
      </c>
      <c r="C297" s="32">
        <v>0</v>
      </c>
    </row>
    <row r="298" spans="1:3" s="15" customFormat="1" ht="15" x14ac:dyDescent="0.15">
      <c r="A298" s="16">
        <v>84</v>
      </c>
      <c r="B298" s="17" t="s">
        <v>490</v>
      </c>
      <c r="C298" s="18">
        <v>1396366</v>
      </c>
    </row>
    <row r="299" spans="1:3" s="15" customFormat="1" ht="15" x14ac:dyDescent="0.15">
      <c r="A299" s="19" t="s">
        <v>491</v>
      </c>
      <c r="B299" s="20" t="s">
        <v>492</v>
      </c>
      <c r="C299" s="21">
        <v>1396366</v>
      </c>
    </row>
    <row r="300" spans="1:3" s="25" customFormat="1" ht="14.25" x14ac:dyDescent="0.15">
      <c r="A300" s="30" t="s">
        <v>493</v>
      </c>
      <c r="B300" s="31" t="s">
        <v>494</v>
      </c>
      <c r="C300" s="32">
        <v>474186</v>
      </c>
    </row>
    <row r="301" spans="1:3" s="25" customFormat="1" ht="14.25" x14ac:dyDescent="0.15">
      <c r="A301" s="30" t="s">
        <v>495</v>
      </c>
      <c r="B301" s="31" t="s">
        <v>496</v>
      </c>
      <c r="C301" s="32">
        <v>176861</v>
      </c>
    </row>
    <row r="302" spans="1:3" s="25" customFormat="1" ht="14.25" x14ac:dyDescent="0.15">
      <c r="A302" s="30" t="s">
        <v>497</v>
      </c>
      <c r="B302" s="31" t="s">
        <v>498</v>
      </c>
      <c r="C302" s="32">
        <v>745319</v>
      </c>
    </row>
    <row r="303" spans="1:3" s="15" customFormat="1" ht="15" x14ac:dyDescent="0.15">
      <c r="A303" s="16">
        <v>85</v>
      </c>
      <c r="B303" s="17" t="s">
        <v>541</v>
      </c>
      <c r="C303" s="18">
        <v>0</v>
      </c>
    </row>
    <row r="304" spans="1:3" s="15" customFormat="1" ht="30" x14ac:dyDescent="0.15">
      <c r="A304" s="36">
        <v>9</v>
      </c>
      <c r="B304" s="37" t="s">
        <v>542</v>
      </c>
      <c r="C304" s="38">
        <f>C305+C308+C316+C317</f>
        <v>13232314</v>
      </c>
    </row>
    <row r="305" spans="1:3" s="15" customFormat="1" ht="15" x14ac:dyDescent="0.15">
      <c r="A305" s="16">
        <v>91</v>
      </c>
      <c r="B305" s="17" t="s">
        <v>543</v>
      </c>
      <c r="C305" s="18">
        <v>0</v>
      </c>
    </row>
    <row r="306" spans="1:3" s="15" customFormat="1" ht="15" x14ac:dyDescent="0.15">
      <c r="A306" s="19" t="s">
        <v>499</v>
      </c>
      <c r="B306" s="20" t="s">
        <v>420</v>
      </c>
      <c r="C306" s="21">
        <v>0</v>
      </c>
    </row>
    <row r="307" spans="1:3" s="25" customFormat="1" ht="14.25" x14ac:dyDescent="0.15">
      <c r="A307" s="30" t="s">
        <v>500</v>
      </c>
      <c r="B307" s="31" t="s">
        <v>501</v>
      </c>
      <c r="C307" s="32">
        <v>0</v>
      </c>
    </row>
    <row r="308" spans="1:3" s="15" customFormat="1" ht="15" x14ac:dyDescent="0.15">
      <c r="A308" s="16">
        <v>93</v>
      </c>
      <c r="B308" s="17" t="s">
        <v>502</v>
      </c>
      <c r="C308" s="18">
        <v>13232314</v>
      </c>
    </row>
    <row r="309" spans="1:3" s="15" customFormat="1" ht="15" x14ac:dyDescent="0.15">
      <c r="A309" s="19" t="s">
        <v>427</v>
      </c>
      <c r="B309" s="20" t="s">
        <v>420</v>
      </c>
      <c r="C309" s="21">
        <v>3000000</v>
      </c>
    </row>
    <row r="310" spans="1:3" s="25" customFormat="1" ht="14.25" x14ac:dyDescent="0.15">
      <c r="A310" s="22" t="s">
        <v>428</v>
      </c>
      <c r="B310" s="23" t="s">
        <v>429</v>
      </c>
      <c r="C310" s="24">
        <v>3000000</v>
      </c>
    </row>
    <row r="311" spans="1:3" s="25" customFormat="1" ht="14.25" hidden="1" x14ac:dyDescent="0.15">
      <c r="A311" s="30" t="s">
        <v>430</v>
      </c>
      <c r="B311" s="31" t="s">
        <v>431</v>
      </c>
      <c r="C311" s="32">
        <v>0</v>
      </c>
    </row>
    <row r="312" spans="1:3" s="15" customFormat="1" ht="15" x14ac:dyDescent="0.15">
      <c r="A312" s="19" t="s">
        <v>432</v>
      </c>
      <c r="B312" s="20" t="s">
        <v>433</v>
      </c>
      <c r="C312" s="21">
        <v>10232314</v>
      </c>
    </row>
    <row r="313" spans="1:3" s="25" customFormat="1" ht="14.25" x14ac:dyDescent="0.15">
      <c r="A313" s="30" t="s">
        <v>434</v>
      </c>
      <c r="B313" s="31" t="s">
        <v>435</v>
      </c>
      <c r="C313" s="32">
        <v>10032314</v>
      </c>
    </row>
    <row r="314" spans="1:3" s="25" customFormat="1" ht="14.25" x14ac:dyDescent="0.15">
      <c r="A314" s="30" t="s">
        <v>436</v>
      </c>
      <c r="B314" s="31" t="s">
        <v>437</v>
      </c>
      <c r="C314" s="32">
        <v>200000</v>
      </c>
    </row>
    <row r="315" spans="1:3" s="25" customFormat="1" ht="15" hidden="1" thickBot="1" x14ac:dyDescent="0.2">
      <c r="A315" s="41" t="s">
        <v>503</v>
      </c>
      <c r="B315" s="42" t="s">
        <v>504</v>
      </c>
      <c r="C315" s="43">
        <v>0</v>
      </c>
    </row>
    <row r="316" spans="1:3" s="15" customFormat="1" ht="15" x14ac:dyDescent="0.15">
      <c r="A316" s="16">
        <v>95</v>
      </c>
      <c r="B316" s="17" t="s">
        <v>544</v>
      </c>
      <c r="C316" s="18">
        <v>0</v>
      </c>
    </row>
    <row r="317" spans="1:3" s="15" customFormat="1" ht="15" x14ac:dyDescent="0.15">
      <c r="A317" s="16">
        <v>97</v>
      </c>
      <c r="B317" s="17" t="s">
        <v>545</v>
      </c>
      <c r="C317" s="18">
        <v>0</v>
      </c>
    </row>
    <row r="318" spans="1:3" s="15" customFormat="1" ht="15" x14ac:dyDescent="0.15">
      <c r="A318" s="36">
        <v>0</v>
      </c>
      <c r="B318" s="37" t="s">
        <v>546</v>
      </c>
      <c r="C318" s="38">
        <f>C319+C320+C321</f>
        <v>0</v>
      </c>
    </row>
    <row r="319" spans="1:3" s="15" customFormat="1" ht="15" x14ac:dyDescent="0.15">
      <c r="A319" s="46" t="s">
        <v>547</v>
      </c>
      <c r="B319" s="17" t="s">
        <v>550</v>
      </c>
      <c r="C319" s="18">
        <v>0</v>
      </c>
    </row>
    <row r="320" spans="1:3" s="15" customFormat="1" ht="15" x14ac:dyDescent="0.15">
      <c r="A320" s="46" t="s">
        <v>548</v>
      </c>
      <c r="B320" s="17" t="s">
        <v>551</v>
      </c>
      <c r="C320" s="18">
        <v>0</v>
      </c>
    </row>
    <row r="321" spans="1:4" s="15" customFormat="1" ht="15.75" thickBot="1" x14ac:dyDescent="0.2">
      <c r="A321" s="51" t="s">
        <v>549</v>
      </c>
      <c r="B321" s="52" t="s">
        <v>552</v>
      </c>
      <c r="C321" s="53">
        <v>0</v>
      </c>
    </row>
    <row r="322" spans="1:4" s="15" customFormat="1" ht="24.75" customHeight="1" thickBot="1" x14ac:dyDescent="0.2">
      <c r="A322" s="39"/>
      <c r="B322" s="40" t="s">
        <v>438</v>
      </c>
      <c r="C322" s="50">
        <f>C9+C56+C62+C65+C213+C244+C267+C277+C304+C318</f>
        <v>467041290</v>
      </c>
    </row>
    <row r="323" spans="1:4" s="2" customFormat="1" ht="13.7" customHeight="1" x14ac:dyDescent="0.15">
      <c r="A323" s="3"/>
      <c r="B323" s="11"/>
      <c r="C323" s="11"/>
    </row>
    <row r="324" spans="1:4" s="2" customFormat="1" ht="13.7" customHeight="1" x14ac:dyDescent="0.15">
      <c r="A324" s="3"/>
      <c r="B324" s="11"/>
      <c r="C324" s="11"/>
    </row>
    <row r="325" spans="1:4" s="2" customFormat="1" x14ac:dyDescent="0.15">
      <c r="A325" s="3"/>
      <c r="B325" s="3"/>
      <c r="C325" s="3"/>
      <c r="D325" s="44"/>
    </row>
    <row r="326" spans="1:4" s="2" customFormat="1" x14ac:dyDescent="0.15">
      <c r="A326" s="3"/>
      <c r="B326" s="3"/>
      <c r="C326" s="3"/>
      <c r="D326" s="44"/>
    </row>
    <row r="327" spans="1:4" s="2" customFormat="1" x14ac:dyDescent="0.15">
      <c r="A327" s="3"/>
      <c r="B327" s="10"/>
      <c r="C327" s="3"/>
      <c r="D327" s="44"/>
    </row>
    <row r="328" spans="1:4" x14ac:dyDescent="0.15">
      <c r="D328" s="45"/>
    </row>
    <row r="329" spans="1:4" x14ac:dyDescent="0.15">
      <c r="D329" s="45"/>
    </row>
    <row r="330" spans="1:4" s="14" customFormat="1" x14ac:dyDescent="0.15">
      <c r="A330" s="12"/>
      <c r="B330" s="12"/>
      <c r="C330" s="13"/>
    </row>
    <row r="331" spans="1:4" x14ac:dyDescent="0.15">
      <c r="D331" s="45"/>
    </row>
    <row r="332" spans="1:4" x14ac:dyDescent="0.15">
      <c r="D332" s="45"/>
    </row>
    <row r="333" spans="1:4" x14ac:dyDescent="0.15">
      <c r="D333" s="45"/>
    </row>
    <row r="334" spans="1:4" x14ac:dyDescent="0.15">
      <c r="D334" s="45"/>
    </row>
    <row r="335" spans="1:4" x14ac:dyDescent="0.15">
      <c r="D335" s="45"/>
    </row>
    <row r="336" spans="1:4" x14ac:dyDescent="0.15">
      <c r="D336" s="45"/>
    </row>
  </sheetData>
  <mergeCells count="4">
    <mergeCell ref="A2:C2"/>
    <mergeCell ref="A3:C3"/>
    <mergeCell ref="A5:C5"/>
    <mergeCell ref="A6:C6"/>
  </mergeCells>
  <printOptions horizontalCentered="1"/>
  <pageMargins left="0.70866141732283472" right="0.70866141732283472" top="0.59055118110236227" bottom="0.59055118110236227" header="0" footer="0.39370078740157483"/>
  <pageSetup scale="78" fitToHeight="7" orientation="portrait" horizontalDpi="360" verticalDpi="360" r:id="rId1"/>
  <headerFooter>
    <oddFooter>&amp;C&amp;"Arial,Negrita"&amp;10&amp;P</oddFooter>
  </headerFooter>
  <rowBreaks count="2" manualBreakCount="2">
    <brk id="66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ESTRUCTURA</vt:lpstr>
      <vt:lpstr>ESTRUCTURA (6)</vt:lpstr>
      <vt:lpstr>ESTRUCTURA (4)</vt:lpstr>
      <vt:lpstr>ESTRUCTURA (5)</vt:lpstr>
      <vt:lpstr>ESTRUCTURA (3)</vt:lpstr>
      <vt:lpstr>ESTRUCTURA (2)</vt:lpstr>
      <vt:lpstr>ESTRUCTURA!Área_de_impresión</vt:lpstr>
      <vt:lpstr>'ESTRUCTURA (2)'!Área_de_impresión</vt:lpstr>
      <vt:lpstr>'ESTRUCTURA (3)'!Área_de_impresión</vt:lpstr>
      <vt:lpstr>'ESTRUCTURA (4)'!Área_de_impresión</vt:lpstr>
      <vt:lpstr>'ESTRUCTURA (5)'!Área_de_impresión</vt:lpstr>
      <vt:lpstr>'ESTRUCTURA (6)'!Área_de_impresión</vt:lpstr>
      <vt:lpstr>ESTRUCTURA!Títulos_a_imprimir</vt:lpstr>
      <vt:lpstr>'ESTRUCTURA (2)'!Títulos_a_imprimir</vt:lpstr>
      <vt:lpstr>'ESTRUCTURA (3)'!Títulos_a_imprimir</vt:lpstr>
      <vt:lpstr>'ESTRUCTURA (4)'!Títulos_a_imprimir</vt:lpstr>
      <vt:lpstr>'ESTRUCTURA (5)'!Títulos_a_imprimir</vt:lpstr>
      <vt:lpstr>'ESTRUCTURA (6)'!Títulos_a_imprimir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creator>FastReport.NET</dc:creator>
  <cp:lastModifiedBy>ogos_cross@hotmail.com</cp:lastModifiedBy>
  <cp:lastPrinted>2019-05-07T15:10:11Z</cp:lastPrinted>
  <dcterms:created xsi:type="dcterms:W3CDTF">2009-06-17T07:33:19Z</dcterms:created>
  <dcterms:modified xsi:type="dcterms:W3CDTF">2019-05-07T15:22:26Z</dcterms:modified>
</cp:coreProperties>
</file>