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CONTABILIDAD CRISTIS\Desktop\escritorio\CUENTA PUBLICA\2022 CTA. PUBLICA\Formatos\4.3. IP\"/>
    </mc:Choice>
  </mc:AlternateContent>
  <xr:revisionPtr revIDLastSave="0" documentId="13_ncr:1_{0DA0C7D5-0367-4916-BAEB-E73A150E4082}" xr6:coauthVersionLast="47" xr6:coauthVersionMax="47" xr10:uidLastSave="{00000000-0000-0000-0000-000000000000}"/>
  <bookViews>
    <workbookView xWindow="14205" yWindow="15" windowWidth="14565" windowHeight="15420" xr2:uid="{00000000-000D-0000-FFFF-FFFF00000000}"/>
  </bookViews>
  <sheets>
    <sheet name="IP-4" sheetId="3" r:id="rId1"/>
  </sheets>
  <definedNames>
    <definedName name="_xlnm.Print_Titles" localSheetId="0">'IP-4'!$2:$10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2" i="3" l="1"/>
  <c r="I81" i="3"/>
  <c r="I80" i="3"/>
  <c r="I79" i="3"/>
  <c r="I78" i="3"/>
  <c r="I77" i="3"/>
  <c r="I76" i="3"/>
  <c r="H75" i="3"/>
  <c r="G75" i="3"/>
  <c r="F75" i="3"/>
  <c r="E75" i="3"/>
  <c r="D75" i="3"/>
  <c r="I74" i="3"/>
  <c r="I73" i="3"/>
  <c r="I72" i="3"/>
  <c r="H71" i="3"/>
  <c r="G71" i="3"/>
  <c r="F71" i="3"/>
  <c r="E71" i="3"/>
  <c r="D71" i="3"/>
  <c r="I70" i="3"/>
  <c r="I69" i="3"/>
  <c r="I68" i="3"/>
  <c r="I67" i="3"/>
  <c r="I63" i="3" s="1"/>
  <c r="I66" i="3"/>
  <c r="I65" i="3"/>
  <c r="I64" i="3"/>
  <c r="H63" i="3"/>
  <c r="G63" i="3"/>
  <c r="F63" i="3"/>
  <c r="E63" i="3"/>
  <c r="D63" i="3"/>
  <c r="I62" i="3"/>
  <c r="I61" i="3"/>
  <c r="I60" i="3"/>
  <c r="I59" i="3" s="1"/>
  <c r="H59" i="3"/>
  <c r="G59" i="3"/>
  <c r="E59" i="3"/>
  <c r="D59" i="3"/>
  <c r="I58" i="3"/>
  <c r="I57" i="3"/>
  <c r="I56" i="3"/>
  <c r="I55" i="3"/>
  <c r="I54" i="3"/>
  <c r="I53" i="3"/>
  <c r="I52" i="3"/>
  <c r="I51" i="3"/>
  <c r="I50" i="3"/>
  <c r="H49" i="3"/>
  <c r="G49" i="3"/>
  <c r="F49" i="3"/>
  <c r="E49" i="3"/>
  <c r="D49" i="3"/>
  <c r="I48" i="3"/>
  <c r="I47" i="3"/>
  <c r="I46" i="3"/>
  <c r="I45" i="3"/>
  <c r="I44" i="3"/>
  <c r="I43" i="3"/>
  <c r="I42" i="3"/>
  <c r="I41" i="3"/>
  <c r="I40" i="3"/>
  <c r="H39" i="3"/>
  <c r="G39" i="3"/>
  <c r="E39" i="3"/>
  <c r="D39" i="3"/>
  <c r="I38" i="3"/>
  <c r="I37" i="3"/>
  <c r="I36" i="3"/>
  <c r="I35" i="3"/>
  <c r="I34" i="3"/>
  <c r="I33" i="3"/>
  <c r="I32" i="3"/>
  <c r="I31" i="3"/>
  <c r="I30" i="3"/>
  <c r="H29" i="3"/>
  <c r="G29" i="3"/>
  <c r="F29" i="3"/>
  <c r="E29" i="3"/>
  <c r="D29" i="3"/>
  <c r="I28" i="3"/>
  <c r="I27" i="3"/>
  <c r="I26" i="3"/>
  <c r="I25" i="3"/>
  <c r="I24" i="3"/>
  <c r="I23" i="3"/>
  <c r="I22" i="3"/>
  <c r="I21" i="3"/>
  <c r="I20" i="3"/>
  <c r="H19" i="3"/>
  <c r="G19" i="3"/>
  <c r="F19" i="3"/>
  <c r="E19" i="3"/>
  <c r="D19" i="3"/>
  <c r="I18" i="3"/>
  <c r="I17" i="3"/>
  <c r="I16" i="3"/>
  <c r="I15" i="3"/>
  <c r="I14" i="3"/>
  <c r="I13" i="3"/>
  <c r="I12" i="3"/>
  <c r="H11" i="3"/>
  <c r="G11" i="3"/>
  <c r="F11" i="3"/>
  <c r="E11" i="3"/>
  <c r="D11" i="3"/>
  <c r="F59" i="3" l="1"/>
  <c r="E83" i="3"/>
  <c r="I19" i="3"/>
  <c r="I49" i="3"/>
  <c r="I11" i="3"/>
  <c r="I71" i="3"/>
  <c r="G83" i="3"/>
  <c r="I75" i="3"/>
  <c r="D83" i="3"/>
  <c r="H83" i="3"/>
  <c r="I29" i="3"/>
  <c r="F39" i="3"/>
  <c r="F83" i="3" s="1"/>
  <c r="I39" i="3"/>
  <c r="I83" i="3" l="1"/>
</calcChain>
</file>

<file path=xl/sharedStrings.xml><?xml version="1.0" encoding="utf-8"?>
<sst xmlns="http://schemas.openxmlformats.org/spreadsheetml/2006/main" count="89" uniqueCount="89">
  <si>
    <t>Modificado</t>
  </si>
  <si>
    <t>Devengado</t>
  </si>
  <si>
    <t>Estado Analítico del Ejercicio del Presupuesto de Egresos</t>
  </si>
  <si>
    <t>Clasificación por Objeto del Gasto (Capítulo y Concepto)</t>
  </si>
  <si>
    <t>Concepto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</si>
  <si>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</si>
  <si>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</si>
  <si>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</si>
  <si>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</si>
  <si>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</si>
  <si>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</si>
  <si>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</si>
  <si>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</si>
  <si>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</si>
  <si>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</si>
  <si>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</si>
  <si>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</si>
  <si>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</si>
  <si>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</si>
  <si>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</si>
  <si>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</si>
  <si>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</si>
  <si>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</si>
  <si>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</si>
  <si>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</si>
  <si>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</si>
  <si>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</si>
  <si>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</si>
  <si>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</si>
  <si>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</si>
  <si>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</si>
  <si>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</si>
  <si>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</si>
  <si>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</si>
  <si>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</si>
  <si>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</si>
  <si>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</si>
  <si>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</si>
  <si>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</si>
  <si>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</si>
  <si>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</si>
  <si>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</si>
  <si>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</si>
  <si>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</si>
  <si>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</si>
  <si>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</si>
  <si>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</si>
  <si>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</si>
  <si>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</si>
  <si>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</si>
  <si>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</si>
  <si>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</si>
  <si>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</si>
  <si>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</si>
  <si>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</si>
  <si>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</si>
  <si>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</si>
  <si>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</si>
  <si>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</si>
  <si>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</si>
  <si>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</si>
  <si>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</si>
  <si>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</si>
  <si>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</si>
  <si>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</si>
  <si>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</si>
  <si>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</si>
  <si>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</si>
  <si>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</si>
  <si>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</si>
  <si>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</si>
  <si>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</si>
  <si>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</si>
  <si>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</si>
  <si>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</si>
  <si>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</si>
  <si>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</si>
  <si>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</si>
  <si>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</si>
  <si>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</si>
  <si>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</si>
  <si>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</si>
  <si>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</si>
  <si>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</si>
  <si>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</si>
  <si>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Formato IP-4</t>
  </si>
  <si>
    <t>Del 1° de enero al 31 de diciembre de 2022</t>
  </si>
  <si>
    <t>COMISIÓN DE AGUA POTABLE Y ALCANTARILLADO DEL MUNICIPIO DE IGUALA</t>
  </si>
  <si>
    <t>CUENTA PÚBLICA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</si>
</sst>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[Red]\-#,##0.0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rgb="FF000000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204"/>
    </font>
    <font>
      <b/>
      <sz val="9"/>
      <color theme="1" tint="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/>
    <xf numFmtId="0" fontId="9" fillId="0" borderId="0"/>
    <xf numFmtId="0" fontId="13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</cellStyleXfs>
  <cellXfs count="43">
    <xf numFmtId="0" fontId="0" fillId="0" borderId="0" xfId="0"/>
    <xf numFmtId="0" fontId="3" fillId="0" borderId="4" xfId="2" applyFont="1" applyBorder="1" applyAlignment="1">
      <alignment horizontal="center" vertical="center" wrapText="1"/>
    </xf>
    <xf numFmtId="0" fontId="3" fillId="0" borderId="0" xfId="2" applyFont="1" applyAlignment="1">
      <alignment vertical="center" wrapText="1"/>
    </xf>
    <xf numFmtId="0" fontId="7" fillId="0" borderId="9" xfId="2" applyFont="1" applyBorder="1" applyAlignment="1">
      <alignment horizontal="justify" vertical="center" wrapText="1"/>
    </xf>
    <xf numFmtId="0" fontId="7" fillId="0" borderId="11" xfId="2" applyFont="1" applyBorder="1" applyAlignment="1">
      <alignment horizontal="justify" vertical="center" wrapText="1"/>
    </xf>
    <xf numFmtId="0" fontId="3" fillId="0" borderId="5" xfId="2" applyFont="1" applyBorder="1" applyAlignment="1">
      <alignment vertical="center" wrapText="1"/>
    </xf>
    <xf numFmtId="0" fontId="3" fillId="0" borderId="14" xfId="2" applyFont="1" applyBorder="1" applyAlignment="1">
      <alignment vertical="center" wrapText="1"/>
    </xf>
    <xf numFmtId="0" fontId="0" fillId="0" borderId="4" xfId="0" applyBorder="1"/>
    <xf numFmtId="0" fontId="0" fillId="0" borderId="5" xfId="0" applyBorder="1"/>
    <xf numFmtId="0" fontId="3" fillId="0" borderId="15" xfId="2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3" fillId="0" borderId="16" xfId="2" applyFont="1" applyBorder="1" applyAlignment="1">
      <alignment horizontal="center" vertical="center" wrapText="1"/>
    </xf>
    <xf numFmtId="0" fontId="3" fillId="0" borderId="17" xfId="2" applyFont="1" applyBorder="1" applyAlignment="1">
      <alignment vertical="center" wrapText="1"/>
    </xf>
    <xf numFmtId="37" fontId="2" fillId="2" borderId="12" xfId="1" applyNumberFormat="1" applyFont="1" applyFill="1" applyBorder="1" applyAlignment="1" applyProtection="1">
      <alignment horizontal="center" vertical="center"/>
    </xf>
    <xf numFmtId="37" fontId="2" fillId="2" borderId="12" xfId="1" applyNumberFormat="1" applyFont="1" applyFill="1" applyBorder="1" applyAlignment="1" applyProtection="1">
      <alignment horizontal="center" vertical="center" wrapText="1"/>
    </xf>
    <xf numFmtId="37" fontId="15" fillId="2" borderId="12" xfId="1" applyNumberFormat="1" applyFont="1" applyFill="1" applyBorder="1" applyAlignment="1" applyProtection="1">
      <alignment horizontal="center"/>
    </xf>
    <xf numFmtId="164" fontId="6" fillId="3" borderId="13" xfId="15" applyNumberFormat="1" applyFont="1" applyFill="1" applyBorder="1" applyAlignment="1" applyProtection="1">
      <alignment horizontal="right" vertical="center"/>
      <protection locked="0"/>
    </xf>
    <xf numFmtId="164" fontId="6" fillId="3" borderId="13" xfId="15" applyNumberFormat="1" applyFont="1" applyFill="1" applyBorder="1" applyAlignment="1">
      <alignment horizontal="right" vertical="center"/>
    </xf>
    <xf numFmtId="164" fontId="5" fillId="3" borderId="13" xfId="15" applyNumberFormat="1" applyFont="1" applyFill="1" applyBorder="1" applyAlignment="1" applyProtection="1">
      <alignment horizontal="right" vertical="center"/>
      <protection locked="0"/>
    </xf>
    <xf numFmtId="164" fontId="5" fillId="3" borderId="13" xfId="15" applyNumberFormat="1" applyFont="1" applyFill="1" applyBorder="1" applyAlignment="1">
      <alignment horizontal="right" vertical="center"/>
    </xf>
    <xf numFmtId="164" fontId="6" fillId="3" borderId="12" xfId="15" applyNumberFormat="1" applyFont="1" applyFill="1" applyBorder="1" applyAlignment="1">
      <alignment horizontal="right" vertical="center"/>
    </xf>
    <xf numFmtId="37" fontId="2" fillId="0" borderId="0" xfId="1" applyNumberFormat="1" applyFont="1" applyFill="1" applyBorder="1" applyAlignment="1" applyProtection="1">
      <alignment horizontal="center"/>
    </xf>
    <xf numFmtId="37" fontId="2" fillId="2" borderId="1" xfId="1" applyNumberFormat="1" applyFont="1" applyFill="1" applyBorder="1" applyAlignment="1" applyProtection="1">
      <alignment horizontal="center"/>
    </xf>
    <xf numFmtId="37" fontId="2" fillId="2" borderId="2" xfId="1" applyNumberFormat="1" applyFont="1" applyFill="1" applyBorder="1" applyAlignment="1" applyProtection="1">
      <alignment horizontal="center"/>
    </xf>
    <xf numFmtId="37" fontId="2" fillId="2" borderId="3" xfId="1" applyNumberFormat="1" applyFont="1" applyFill="1" applyBorder="1" applyAlignment="1" applyProtection="1">
      <alignment horizontal="center"/>
    </xf>
    <xf numFmtId="37" fontId="2" fillId="2" borderId="4" xfId="1" applyNumberFormat="1" applyFont="1" applyFill="1" applyBorder="1" applyAlignment="1" applyProtection="1">
      <alignment horizontal="center"/>
    </xf>
    <xf numFmtId="37" fontId="2" fillId="2" borderId="0" xfId="1" applyNumberFormat="1" applyFont="1" applyFill="1" applyBorder="1" applyAlignment="1" applyProtection="1">
      <alignment horizontal="center"/>
    </xf>
    <xf numFmtId="37" fontId="2" fillId="2" borderId="5" xfId="1" applyNumberFormat="1" applyFont="1" applyFill="1" applyBorder="1" applyAlignment="1" applyProtection="1">
      <alignment horizontal="center"/>
    </xf>
    <xf numFmtId="37" fontId="2" fillId="2" borderId="6" xfId="1" applyNumberFormat="1" applyFont="1" applyFill="1" applyBorder="1" applyAlignment="1" applyProtection="1">
      <alignment horizontal="center"/>
    </xf>
    <xf numFmtId="37" fontId="2" fillId="2" borderId="7" xfId="1" applyNumberFormat="1" applyFont="1" applyFill="1" applyBorder="1" applyAlignment="1" applyProtection="1">
      <alignment horizontal="center"/>
    </xf>
    <xf numFmtId="37" fontId="2" fillId="2" borderId="8" xfId="1" applyNumberFormat="1" applyFont="1" applyFill="1" applyBorder="1" applyAlignment="1" applyProtection="1">
      <alignment horizontal="center"/>
    </xf>
    <xf numFmtId="37" fontId="2" fillId="2" borderId="1" xfId="1" applyNumberFormat="1" applyFont="1" applyFill="1" applyBorder="1" applyAlignment="1" applyProtection="1">
      <alignment horizontal="center" vertical="center" wrapText="1"/>
    </xf>
    <xf numFmtId="37" fontId="2" fillId="2" borderId="3" xfId="1" applyNumberFormat="1" applyFont="1" applyFill="1" applyBorder="1" applyAlignment="1" applyProtection="1">
      <alignment horizontal="center" vertical="center"/>
    </xf>
    <xf numFmtId="37" fontId="2" fillId="2" borderId="4" xfId="1" applyNumberFormat="1" applyFont="1" applyFill="1" applyBorder="1" applyAlignment="1" applyProtection="1">
      <alignment horizontal="center" vertical="center"/>
    </xf>
    <xf numFmtId="37" fontId="2" fillId="2" borderId="5" xfId="1" applyNumberFormat="1" applyFont="1" applyFill="1" applyBorder="1" applyAlignment="1" applyProtection="1">
      <alignment horizontal="center" vertical="center"/>
    </xf>
    <xf numFmtId="37" fontId="2" fillId="2" borderId="6" xfId="1" applyNumberFormat="1" applyFont="1" applyFill="1" applyBorder="1" applyAlignment="1" applyProtection="1">
      <alignment horizontal="center" vertical="center"/>
    </xf>
    <xf numFmtId="37" fontId="2" fillId="2" borderId="8" xfId="1" applyNumberFormat="1" applyFont="1" applyFill="1" applyBorder="1" applyAlignment="1" applyProtection="1">
      <alignment horizontal="center" vertical="center"/>
    </xf>
    <xf numFmtId="37" fontId="2" fillId="2" borderId="9" xfId="1" applyNumberFormat="1" applyFont="1" applyFill="1" applyBorder="1" applyAlignment="1" applyProtection="1">
      <alignment horizontal="center"/>
    </xf>
    <xf numFmtId="37" fontId="2" fillId="2" borderId="10" xfId="1" applyNumberFormat="1" applyFont="1" applyFill="1" applyBorder="1" applyAlignment="1" applyProtection="1">
      <alignment horizontal="center"/>
    </xf>
    <xf numFmtId="37" fontId="2" fillId="2" borderId="11" xfId="1" applyNumberFormat="1" applyFont="1" applyFill="1" applyBorder="1" applyAlignment="1" applyProtection="1">
      <alignment horizontal="center"/>
    </xf>
    <xf numFmtId="37" fontId="2" fillId="2" borderId="12" xfId="1" applyNumberFormat="1" applyFont="1" applyFill="1" applyBorder="1" applyAlignment="1" applyProtection="1">
      <alignment horizontal="center" vertical="center" wrapText="1"/>
    </xf>
    <xf numFmtId="0" fontId="8" fillId="0" borderId="4" xfId="2" applyFont="1" applyBorder="1" applyAlignment="1">
      <alignment horizontal="left" vertical="center" wrapText="1"/>
    </xf>
    <xf numFmtId="0" fontId="8" fillId="0" borderId="0" xfId="2" applyFont="1" applyAlignment="1">
      <alignment horizontal="left" vertical="center" wrapText="1"/>
    </xf>
  </cellXfs>
  <cellStyles count="21">
    <cellStyle name="Millares 2 2" xfId="15" xr:uid="{00000000-0005-0000-0000-000000000000}"/>
    <cellStyle name="Millares 2 3" xfId="3" xr:uid="{00000000-0005-0000-0000-000001000000}"/>
    <cellStyle name="Millares 5" xfId="1" xr:uid="{00000000-0005-0000-0000-000002000000}"/>
    <cellStyle name="Moneda 2 2" xfId="9" xr:uid="{00000000-0005-0000-0000-000003000000}"/>
    <cellStyle name="Normal" xfId="0" builtinId="0"/>
    <cellStyle name="Normal 10" xfId="2" xr:uid="{00000000-0005-0000-0000-000005000000}"/>
    <cellStyle name="Normal 15" xfId="6" xr:uid="{00000000-0005-0000-0000-000006000000}"/>
    <cellStyle name="Normal 2" xfId="11" xr:uid="{00000000-0005-0000-0000-000007000000}"/>
    <cellStyle name="Normal 2 2" xfId="7" xr:uid="{00000000-0005-0000-0000-000008000000}"/>
    <cellStyle name="Normal 3" xfId="12" xr:uid="{00000000-0005-0000-0000-000009000000}"/>
    <cellStyle name="Normal 3 2" xfId="17" xr:uid="{00000000-0005-0000-0000-00000A000000}"/>
    <cellStyle name="Normal 4" xfId="13" xr:uid="{00000000-0005-0000-0000-00000B000000}"/>
    <cellStyle name="Normal 6 3 2 2" xfId="16" xr:uid="{00000000-0005-0000-0000-00000C000000}"/>
    <cellStyle name="Normal 6 4" xfId="5" xr:uid="{00000000-0005-0000-0000-00000D000000}"/>
    <cellStyle name="Normal 6 4 2" xfId="18" xr:uid="{00000000-0005-0000-0000-00000E000000}"/>
    <cellStyle name="Normal 7 2" xfId="8" xr:uid="{00000000-0005-0000-0000-00000F000000}"/>
    <cellStyle name="Normal 7 2 2" xfId="19" xr:uid="{00000000-0005-0000-0000-000010000000}"/>
    <cellStyle name="Normal 7 3 2" xfId="14" xr:uid="{00000000-0005-0000-0000-000011000000}"/>
    <cellStyle name="Normal 7 4" xfId="20" xr:uid="{00000000-0005-0000-0000-000012000000}"/>
    <cellStyle name="Normal 9 3" xfId="4" xr:uid="{00000000-0005-0000-0000-000013000000}"/>
    <cellStyle name="Porcentual 2" xfId="10" xr:uid="{00000000-0005-0000-0000-00001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161927</xdr:colOff>
      <xdr:row>90</xdr:row>
      <xdr:rowOff>142875</xdr:rowOff>
    </xdr:from>
    <xdr:to>
      <xdr:col>3</xdr:col>
      <xdr:colOff>114301</xdr:colOff>
      <xdr:row>96</xdr:row>
      <xdr:rowOff>133350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326D9D3-99BD-4A1B-860A-A7CB6CB69EAE}"/>
            </a:ext>
          </a:extLst>
        </xdr:cNvPr>
        <xdr:cNvSpPr txBox="1"/>
      </xdr:nvSpPr>
      <xdr:spPr>
        <a:xfrm>
          <a:off x="161927" y="19745325"/>
          <a:ext cx="3019424" cy="1133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MX" sz="8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______________________________</a:t>
          </a:r>
        </a:p>
        <a:p>
          <a:pPr algn="ctr"/>
          <a:r>
            <a:rPr lang="es-MX" sz="800" b="1">
              <a:latin typeface="Arial" panose="020B0604020202020204" pitchFamily="34" charset="0"/>
              <a:cs typeface="Arial" panose="020B0604020202020204" pitchFamily="34" charset="0"/>
            </a:rPr>
            <a:t>Elaborado</a:t>
          </a:r>
          <a:r>
            <a:rPr lang="es-MX" sz="800" b="1" baseline="0">
              <a:latin typeface="Arial" panose="020B0604020202020204" pitchFamily="34" charset="0"/>
              <a:cs typeface="Arial" panose="020B0604020202020204" pitchFamily="34" charset="0"/>
            </a:rPr>
            <a:t> por:</a:t>
          </a:r>
        </a:p>
        <a:p>
          <a:pPr algn="ctr"/>
          <a:endParaRPr lang="es-MX" sz="800" b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800" b="1" baseline="0">
              <a:latin typeface="Arial" panose="020B0604020202020204" pitchFamily="34" charset="0"/>
              <a:cs typeface="Arial" panose="020B0604020202020204" pitchFamily="34" charset="0"/>
            </a:rPr>
            <a:t>C.P. INOCENCIO ROMÁN ORTÍZ</a:t>
          </a:r>
        </a:p>
        <a:p>
          <a:pPr algn="ctr"/>
          <a:r>
            <a:rPr lang="es-MX" sz="800" b="1" baseline="0">
              <a:latin typeface="Arial" panose="020B0604020202020204" pitchFamily="34" charset="0"/>
              <a:cs typeface="Arial" panose="020B0604020202020204" pitchFamily="34" charset="0"/>
            </a:rPr>
            <a:t>TITULAR DE LA DIRECCIÓN ADMINISTRATIVA CAPAMI</a:t>
          </a:r>
          <a:endParaRPr lang="es-MX" sz="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438151</xdr:colOff>
      <xdr:row>90</xdr:row>
      <xdr:rowOff>142875</xdr:rowOff>
    </xdr:from>
    <xdr:to>
      <xdr:col>5</xdr:col>
      <xdr:colOff>723901</xdr:colOff>
      <xdr:row>96</xdr:row>
      <xdr:rowOff>133350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EF94B0E7-D9F4-42F0-A86B-27E43B5EBAA2}"/>
            </a:ext>
          </a:extLst>
        </xdr:cNvPr>
        <xdr:cNvSpPr txBox="1"/>
      </xdr:nvSpPr>
      <xdr:spPr>
        <a:xfrm>
          <a:off x="3505201" y="19745325"/>
          <a:ext cx="2114550" cy="1133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MX" sz="8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______________________________</a:t>
          </a:r>
        </a:p>
        <a:p>
          <a:pPr algn="ctr"/>
          <a:r>
            <a:rPr lang="es-MX" sz="800" b="1">
              <a:latin typeface="Arial" panose="020B0604020202020204" pitchFamily="34" charset="0"/>
              <a:cs typeface="Arial" panose="020B0604020202020204" pitchFamily="34" charset="0"/>
            </a:rPr>
            <a:t>Revisado</a:t>
          </a:r>
          <a:r>
            <a:rPr lang="es-MX" sz="800" b="1" baseline="0">
              <a:latin typeface="Arial" panose="020B0604020202020204" pitchFamily="34" charset="0"/>
              <a:cs typeface="Arial" panose="020B0604020202020204" pitchFamily="34" charset="0"/>
            </a:rPr>
            <a:t> por:</a:t>
          </a:r>
        </a:p>
        <a:p>
          <a:pPr algn="ctr"/>
          <a:endParaRPr lang="es-MX" sz="800" b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800" b="1" baseline="0">
              <a:latin typeface="Arial" panose="020B0604020202020204" pitchFamily="34" charset="0"/>
              <a:cs typeface="Arial" panose="020B0604020202020204" pitchFamily="34" charset="0"/>
            </a:rPr>
            <a:t>C.P. ADRIÁN ISRAEL NÁJERA SUÁREZ</a:t>
          </a:r>
        </a:p>
        <a:p>
          <a:pPr algn="ctr"/>
          <a:r>
            <a:rPr lang="es-MX" sz="800" b="1" baseline="0">
              <a:latin typeface="Arial" panose="020B0604020202020204" pitchFamily="34" charset="0"/>
              <a:cs typeface="Arial" panose="020B0604020202020204" pitchFamily="34" charset="0"/>
            </a:rPr>
            <a:t>AUDITOR INTERNO CAPAMI</a:t>
          </a:r>
          <a:endParaRPr lang="es-MX" sz="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581025</xdr:colOff>
      <xdr:row>90</xdr:row>
      <xdr:rowOff>142875</xdr:rowOff>
    </xdr:from>
    <xdr:to>
      <xdr:col>8</xdr:col>
      <xdr:colOff>847725</xdr:colOff>
      <xdr:row>96</xdr:row>
      <xdr:rowOff>133350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92B1B9DD-AE42-4AAF-BF81-B237960EE42E}"/>
            </a:ext>
          </a:extLst>
        </xdr:cNvPr>
        <xdr:cNvSpPr txBox="1"/>
      </xdr:nvSpPr>
      <xdr:spPr>
        <a:xfrm>
          <a:off x="6391275" y="19745325"/>
          <a:ext cx="2095500" cy="1133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MX" sz="8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______________________________</a:t>
          </a:r>
        </a:p>
        <a:p>
          <a:pPr algn="ctr"/>
          <a:r>
            <a:rPr lang="es-MX" sz="800" b="1">
              <a:latin typeface="Arial" panose="020B0604020202020204" pitchFamily="34" charset="0"/>
              <a:cs typeface="Arial" panose="020B0604020202020204" pitchFamily="34" charset="0"/>
            </a:rPr>
            <a:t>Aprobado</a:t>
          </a:r>
          <a:r>
            <a:rPr lang="es-MX" sz="800" b="1" baseline="0">
              <a:latin typeface="Arial" panose="020B0604020202020204" pitchFamily="34" charset="0"/>
              <a:cs typeface="Arial" panose="020B0604020202020204" pitchFamily="34" charset="0"/>
            </a:rPr>
            <a:t> por:</a:t>
          </a:r>
        </a:p>
        <a:p>
          <a:pPr algn="ctr"/>
          <a:endParaRPr lang="es-MX" sz="800" b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800" b="1" baseline="0">
              <a:latin typeface="Arial" panose="020B0604020202020204" pitchFamily="34" charset="0"/>
              <a:cs typeface="Arial" panose="020B0604020202020204" pitchFamily="34" charset="0"/>
            </a:rPr>
            <a:t>L.A.E. DAVIC LÓPEZ RODRÍGUEZ</a:t>
          </a:r>
        </a:p>
        <a:p>
          <a:pPr algn="ctr"/>
          <a:r>
            <a:rPr lang="es-MX" sz="800" b="1" baseline="0">
              <a:latin typeface="Arial" panose="020B0604020202020204" pitchFamily="34" charset="0"/>
              <a:cs typeface="Arial" panose="020B0604020202020204" pitchFamily="34" charset="0"/>
            </a:rPr>
            <a:t>DIRECTOR GENERAL CAPAMI</a:t>
          </a:r>
          <a:endParaRPr lang="es-MX" sz="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28575</xdr:colOff>
      <xdr:row>108</xdr:row>
      <xdr:rowOff>47625</xdr:rowOff>
    </xdr:from>
    <xdr:to>
      <xdr:col>2</xdr:col>
      <xdr:colOff>2359930</xdr:colOff>
      <xdr:row>110</xdr:row>
      <xdr:rowOff>138565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3354DC31-868A-4F3C-AC4B-6DDE33DAD7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3460075"/>
          <a:ext cx="2693305" cy="471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2</xdr:row>
      <xdr:rowOff>57150</xdr:rowOff>
    </xdr:from>
    <xdr:to>
      <xdr:col>2</xdr:col>
      <xdr:colOff>788251</xdr:colOff>
      <xdr:row>5</xdr:row>
      <xdr:rowOff>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8FC4FC89-6602-4226-80A8-23A8B9A821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438150"/>
          <a:ext cx="940651" cy="514350"/>
        </a:xfrm>
        <a:prstGeom prst="rect">
          <a:avLst/>
        </a:prstGeom>
      </xdr:spPr>
    </xdr:pic>
    <xdr:clientData/>
  </xdr:twoCellAnchor>
  <xdr:twoCellAnchor editAs="oneCell">
    <xdr:from>
      <xdr:col>7</xdr:col>
      <xdr:colOff>438150</xdr:colOff>
      <xdr:row>2</xdr:row>
      <xdr:rowOff>114301</xdr:rowOff>
    </xdr:from>
    <xdr:to>
      <xdr:col>8</xdr:col>
      <xdr:colOff>799610</xdr:colOff>
      <xdr:row>5</xdr:row>
      <xdr:rowOff>19051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504D2010-3956-43E7-833E-F2E33D9FDE9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980" b="23980"/>
        <a:stretch/>
      </xdr:blipFill>
      <xdr:spPr bwMode="auto">
        <a:xfrm>
          <a:off x="7162800" y="495301"/>
          <a:ext cx="1275860" cy="476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9525</xdr:colOff>
      <xdr:row>84</xdr:row>
      <xdr:rowOff>9525</xdr:rowOff>
    </xdr:from>
    <xdr:to>
      <xdr:col>9</xdr:col>
      <xdr:colOff>28575</xdr:colOff>
      <xdr:row>85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73D4024-B284-0A41-4375-E02D79394609}"/>
            </a:ext>
          </a:extLst>
        </xdr:cNvPr>
        <xdr:cNvSpPr txBox="1"/>
      </xdr:nvSpPr>
      <xdr:spPr>
        <a:xfrm>
          <a:off x="238125" y="18849975"/>
          <a:ext cx="83439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"Bajo protesta de decir verdad declaramos que los Estados Financieros y sus Notas, son razonablemente correctos y son responsabilidad del emisor".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3"/>
  <sheetViews>
    <sheetView showGridLines="0" tabSelected="1" workbookViewId="0">
      <pane xSplit="1" ySplit="10" topLeftCell="B92" activePane="bottomRight" state="frozen"/>
      <selection pane="topRight" activeCell="B1" sqref="B1"/>
      <selection pane="bottomLeft" activeCell="A9" sqref="A9"/>
      <selection pane="bottomRight" activeCell="C101" sqref="C101"/>
    </sheetView>
  </sheetViews>
  <sheetFormatPr baseColWidth="10" defaultRowHeight="15" x14ac:dyDescent="0.25"/>
  <cols>
    <col min="1" max="1" width="3.42578125" customWidth="1"/>
    <col min="2" max="2" width="5.42578125" customWidth="1"/>
    <col min="3" max="3" width="37.140625" customWidth="1"/>
    <col min="4" max="9" width="13.7109375" customWidth="1"/>
  </cols>
  <sheetData>
    <row r="1" spans="2:9" x14ac:dyDescent="0.25">
      <c r="I1" s="10" t="s">
        <v>85</v>
      </c>
    </row>
    <row r="2" spans="2:9" x14ac:dyDescent="0.25">
      <c r="B2" s="22" t="s">
        <v>88</v>
      </c>
      <c r="C2" s="23"/>
      <c r="D2" s="23"/>
      <c r="E2" s="23"/>
      <c r="F2" s="23"/>
      <c r="G2" s="23"/>
      <c r="H2" s="23"/>
      <c r="I2" s="24"/>
    </row>
    <row r="3" spans="2:9" x14ac:dyDescent="0.25">
      <c r="B3" s="22" t="s">
        <v>87</v>
      </c>
      <c r="C3" s="23"/>
      <c r="D3" s="23"/>
      <c r="E3" s="23"/>
      <c r="F3" s="23"/>
      <c r="G3" s="23"/>
      <c r="H3" s="23"/>
      <c r="I3" s="24"/>
    </row>
    <row r="4" spans="2:9" x14ac:dyDescent="0.25">
      <c r="B4" s="25" t="s">
        <v>2</v>
      </c>
      <c r="C4" s="26"/>
      <c r="D4" s="26"/>
      <c r="E4" s="26"/>
      <c r="F4" s="26"/>
      <c r="G4" s="26"/>
      <c r="H4" s="26"/>
      <c r="I4" s="27"/>
    </row>
    <row r="5" spans="2:9" x14ac:dyDescent="0.25">
      <c r="B5" s="25" t="s">
        <v>3</v>
      </c>
      <c r="C5" s="26"/>
      <c r="D5" s="26"/>
      <c r="E5" s="26"/>
      <c r="F5" s="26"/>
      <c r="G5" s="26"/>
      <c r="H5" s="26"/>
      <c r="I5" s="27"/>
    </row>
    <row r="6" spans="2:9" x14ac:dyDescent="0.25">
      <c r="B6" s="28" t="s">
        <v>86</v>
      </c>
      <c r="C6" s="29"/>
      <c r="D6" s="29"/>
      <c r="E6" s="29"/>
      <c r="F6" s="29"/>
      <c r="G6" s="29"/>
      <c r="H6" s="29"/>
      <c r="I6" s="30"/>
    </row>
    <row r="7" spans="2:9" x14ac:dyDescent="0.25">
      <c r="B7" s="21"/>
      <c r="C7" s="21"/>
      <c r="D7" s="21"/>
      <c r="E7" s="21"/>
      <c r="F7" s="21"/>
      <c r="G7" s="21"/>
      <c r="H7" s="21"/>
      <c r="I7" s="21"/>
    </row>
    <row r="8" spans="2:9" x14ac:dyDescent="0.25">
      <c r="B8" s="31" t="s">
        <v>4</v>
      </c>
      <c r="C8" s="32"/>
      <c r="D8" s="37" t="s">
        <v>5</v>
      </c>
      <c r="E8" s="38"/>
      <c r="F8" s="38"/>
      <c r="G8" s="38"/>
      <c r="H8" s="39"/>
      <c r="I8" s="40" t="s">
        <v>6</v>
      </c>
    </row>
    <row r="9" spans="2:9" ht="24" x14ac:dyDescent="0.25">
      <c r="B9" s="33"/>
      <c r="C9" s="34"/>
      <c r="D9" s="13" t="s">
        <v>7</v>
      </c>
      <c r="E9" s="14" t="s">
        <v>8</v>
      </c>
      <c r="F9" s="13" t="s">
        <v>0</v>
      </c>
      <c r="G9" s="13" t="s">
        <v>1</v>
      </c>
      <c r="H9" s="13" t="s">
        <v>9</v>
      </c>
      <c r="I9" s="40"/>
    </row>
    <row r="10" spans="2:9" x14ac:dyDescent="0.25">
      <c r="B10" s="35"/>
      <c r="C10" s="36"/>
      <c r="D10" s="15">
        <v>1</v>
      </c>
      <c r="E10" s="15">
        <v>2</v>
      </c>
      <c r="F10" s="15" t="s">
        <v>10</v>
      </c>
      <c r="G10" s="15">
        <v>4</v>
      </c>
      <c r="H10" s="15">
        <v>5</v>
      </c>
      <c r="I10" s="15" t="s">
        <v>11</v>
      </c>
    </row>
    <row r="11" spans="2:9" ht="13.5" customHeight="1" x14ac:dyDescent="0.25">
      <c r="B11" s="41" t="s">
        <v>12</v>
      </c>
      <c r="C11" s="42"/>
      <c r="D11" s="16">
        <f t="shared" ref="D11:I11" si="0">SUM(D12:D18)</f>
        <v>39210237.200000003</v>
      </c>
      <c r="E11" s="16">
        <f t="shared" si="0"/>
        <v>-523803.77</v>
      </c>
      <c r="F11" s="17">
        <f t="shared" si="0"/>
        <v>38686433.429999992</v>
      </c>
      <c r="G11" s="17">
        <f t="shared" si="0"/>
        <v>37157954.460000001</v>
      </c>
      <c r="H11" s="17">
        <f t="shared" si="0"/>
        <v>37157954.460000001</v>
      </c>
      <c r="I11" s="17">
        <f t="shared" si="0"/>
        <v>1528478.9700000002</v>
      </c>
    </row>
    <row r="12" spans="2:9" ht="25.5" customHeight="1" x14ac:dyDescent="0.25">
      <c r="B12" s="1"/>
      <c r="C12" s="2" t="s">
        <v>13</v>
      </c>
      <c r="D12" s="18">
        <v>12591199.35</v>
      </c>
      <c r="E12" s="18">
        <v>-574681.16</v>
      </c>
      <c r="F12" s="19">
        <v>12016518.189999999</v>
      </c>
      <c r="G12" s="18">
        <v>11971893.890000001</v>
      </c>
      <c r="H12" s="18">
        <v>11971893.890000001</v>
      </c>
      <c r="I12" s="19">
        <f>F12-G12</f>
        <v>44624.299999998882</v>
      </c>
    </row>
    <row r="13" spans="2:9" ht="25.5" customHeight="1" x14ac:dyDescent="0.25">
      <c r="B13" s="1"/>
      <c r="C13" s="2" t="s">
        <v>14</v>
      </c>
      <c r="D13" s="18">
        <v>10397555.76</v>
      </c>
      <c r="E13" s="18">
        <v>404429.2</v>
      </c>
      <c r="F13" s="19">
        <v>10801984.960000001</v>
      </c>
      <c r="G13" s="18">
        <v>10732070.41</v>
      </c>
      <c r="H13" s="18">
        <v>10732070.41</v>
      </c>
      <c r="I13" s="19">
        <f t="shared" ref="I13:I18" si="1">F13-G13</f>
        <v>69914.550000000745</v>
      </c>
    </row>
    <row r="14" spans="2:9" ht="16.5" customHeight="1" x14ac:dyDescent="0.25">
      <c r="B14" s="1"/>
      <c r="C14" s="2" t="s">
        <v>15</v>
      </c>
      <c r="D14" s="18">
        <v>11193262.09</v>
      </c>
      <c r="E14" s="18">
        <v>-261290.65</v>
      </c>
      <c r="F14" s="19">
        <v>10931971.439999999</v>
      </c>
      <c r="G14" s="18">
        <v>10742267.539999999</v>
      </c>
      <c r="H14" s="18">
        <v>10742267.539999999</v>
      </c>
      <c r="I14" s="19">
        <f t="shared" si="1"/>
        <v>189703.90000000037</v>
      </c>
    </row>
    <row r="15" spans="2:9" ht="12.75" customHeight="1" x14ac:dyDescent="0.25">
      <c r="B15" s="1"/>
      <c r="C15" s="2" t="s">
        <v>16</v>
      </c>
      <c r="D15" s="18">
        <v>651200</v>
      </c>
      <c r="E15" s="18">
        <v>-19424.21</v>
      </c>
      <c r="F15" s="19">
        <v>631775.79</v>
      </c>
      <c r="G15" s="18">
        <v>84700</v>
      </c>
      <c r="H15" s="18">
        <v>84700</v>
      </c>
      <c r="I15" s="19">
        <f t="shared" si="1"/>
        <v>547075.79</v>
      </c>
    </row>
    <row r="16" spans="2:9" ht="13.5" customHeight="1" x14ac:dyDescent="0.25">
      <c r="B16" s="1"/>
      <c r="C16" s="2" t="s">
        <v>17</v>
      </c>
      <c r="D16" s="18">
        <v>3837120</v>
      </c>
      <c r="E16" s="18">
        <v>-47385.07</v>
      </c>
      <c r="F16" s="19">
        <v>3789734.93</v>
      </c>
      <c r="G16" s="18">
        <v>3587122.62</v>
      </c>
      <c r="H16" s="18">
        <v>3587122.62</v>
      </c>
      <c r="I16" s="19">
        <f t="shared" si="1"/>
        <v>202612.31000000006</v>
      </c>
    </row>
    <row r="17" spans="2:9" x14ac:dyDescent="0.25">
      <c r="B17" s="1"/>
      <c r="C17" s="2" t="s">
        <v>18</v>
      </c>
      <c r="D17" s="18">
        <v>500000</v>
      </c>
      <c r="E17" s="18">
        <v>-25451.88</v>
      </c>
      <c r="F17" s="19">
        <v>474548.12</v>
      </c>
      <c r="G17" s="18">
        <v>0</v>
      </c>
      <c r="H17" s="18">
        <v>0</v>
      </c>
      <c r="I17" s="19">
        <f t="shared" si="1"/>
        <v>474548.12</v>
      </c>
    </row>
    <row r="18" spans="2:9" ht="13.5" customHeight="1" x14ac:dyDescent="0.25">
      <c r="B18" s="1"/>
      <c r="C18" s="2" t="s">
        <v>19</v>
      </c>
      <c r="D18" s="18">
        <v>39900</v>
      </c>
      <c r="E18" s="18">
        <v>0</v>
      </c>
      <c r="F18" s="19">
        <v>39900</v>
      </c>
      <c r="G18" s="18">
        <v>39900</v>
      </c>
      <c r="H18" s="18">
        <v>39900</v>
      </c>
      <c r="I18" s="19">
        <f t="shared" si="1"/>
        <v>0</v>
      </c>
    </row>
    <row r="19" spans="2:9" x14ac:dyDescent="0.25">
      <c r="B19" s="41" t="s">
        <v>20</v>
      </c>
      <c r="C19" s="42"/>
      <c r="D19" s="16">
        <f t="shared" ref="D19:I19" si="2">SUM(D20:D28)</f>
        <v>6631265.0999999996</v>
      </c>
      <c r="E19" s="16">
        <f t="shared" si="2"/>
        <v>-1806108.5100000002</v>
      </c>
      <c r="F19" s="17">
        <f t="shared" si="2"/>
        <v>4825156.59</v>
      </c>
      <c r="G19" s="17">
        <f t="shared" si="2"/>
        <v>4824556.59</v>
      </c>
      <c r="H19" s="17">
        <f t="shared" si="2"/>
        <v>4824556.59</v>
      </c>
      <c r="I19" s="17">
        <f t="shared" si="2"/>
        <v>600</v>
      </c>
    </row>
    <row r="20" spans="2:9" ht="25.5" customHeight="1" x14ac:dyDescent="0.25">
      <c r="B20" s="1"/>
      <c r="C20" s="2" t="s">
        <v>21</v>
      </c>
      <c r="D20" s="18">
        <v>295200</v>
      </c>
      <c r="E20" s="18">
        <v>-86274.19</v>
      </c>
      <c r="F20" s="19">
        <v>208925.81</v>
      </c>
      <c r="G20" s="18">
        <v>208325.81</v>
      </c>
      <c r="H20" s="18">
        <v>208325.81</v>
      </c>
      <c r="I20" s="19">
        <f>F20-G20</f>
        <v>600</v>
      </c>
    </row>
    <row r="21" spans="2:9" ht="16.5" customHeight="1" x14ac:dyDescent="0.25">
      <c r="B21" s="1"/>
      <c r="C21" s="2" t="s">
        <v>22</v>
      </c>
      <c r="D21" s="18">
        <v>48000</v>
      </c>
      <c r="E21" s="18">
        <v>-28901.72</v>
      </c>
      <c r="F21" s="19">
        <v>19098.28</v>
      </c>
      <c r="G21" s="18">
        <v>19098.28</v>
      </c>
      <c r="H21" s="18">
        <v>19098.28</v>
      </c>
      <c r="I21" s="19">
        <f t="shared" ref="I21:I27" si="3">F21-G21</f>
        <v>0</v>
      </c>
    </row>
    <row r="22" spans="2:9" ht="30" customHeight="1" x14ac:dyDescent="0.25">
      <c r="B22" s="1"/>
      <c r="C22" s="2" t="s">
        <v>23</v>
      </c>
      <c r="D22" s="18">
        <v>0</v>
      </c>
      <c r="E22" s="18">
        <v>0</v>
      </c>
      <c r="F22" s="19">
        <v>0</v>
      </c>
      <c r="G22" s="18">
        <v>0</v>
      </c>
      <c r="H22" s="18">
        <v>0</v>
      </c>
      <c r="I22" s="19">
        <f t="shared" si="3"/>
        <v>0</v>
      </c>
    </row>
    <row r="23" spans="2:9" ht="28.5" customHeight="1" x14ac:dyDescent="0.25">
      <c r="B23" s="1"/>
      <c r="C23" s="2" t="s">
        <v>24</v>
      </c>
      <c r="D23" s="18">
        <v>0</v>
      </c>
      <c r="E23" s="18">
        <v>0</v>
      </c>
      <c r="F23" s="19">
        <v>0</v>
      </c>
      <c r="G23" s="18">
        <v>0</v>
      </c>
      <c r="H23" s="18">
        <v>0</v>
      </c>
      <c r="I23" s="19">
        <f t="shared" si="3"/>
        <v>0</v>
      </c>
    </row>
    <row r="24" spans="2:9" ht="25.5" customHeight="1" x14ac:dyDescent="0.25">
      <c r="B24" s="1"/>
      <c r="C24" s="2" t="s">
        <v>25</v>
      </c>
      <c r="D24" s="18">
        <v>4630665.0999999996</v>
      </c>
      <c r="E24" s="18">
        <v>-819671.31</v>
      </c>
      <c r="F24" s="19">
        <v>3810993.79</v>
      </c>
      <c r="G24" s="18">
        <v>3810993.79</v>
      </c>
      <c r="H24" s="18">
        <v>3810993.79</v>
      </c>
      <c r="I24" s="19">
        <f t="shared" si="3"/>
        <v>0</v>
      </c>
    </row>
    <row r="25" spans="2:9" ht="18" customHeight="1" x14ac:dyDescent="0.25">
      <c r="B25" s="1"/>
      <c r="C25" s="2" t="s">
        <v>26</v>
      </c>
      <c r="D25" s="18">
        <v>1470000</v>
      </c>
      <c r="E25" s="18">
        <v>-786394.9</v>
      </c>
      <c r="F25" s="19">
        <v>683605.1</v>
      </c>
      <c r="G25" s="18">
        <v>683605.1</v>
      </c>
      <c r="H25" s="18">
        <v>683605.1</v>
      </c>
      <c r="I25" s="19">
        <f t="shared" si="3"/>
        <v>0</v>
      </c>
    </row>
    <row r="26" spans="2:9" ht="23.25" customHeight="1" x14ac:dyDescent="0.25">
      <c r="B26" s="1"/>
      <c r="C26" s="2" t="s">
        <v>27</v>
      </c>
      <c r="D26" s="18">
        <v>36000</v>
      </c>
      <c r="E26" s="18">
        <v>-27252.080000000002</v>
      </c>
      <c r="F26" s="19">
        <v>8747.92</v>
      </c>
      <c r="G26" s="18">
        <v>8747.92</v>
      </c>
      <c r="H26" s="18">
        <v>8747.92</v>
      </c>
      <c r="I26" s="19">
        <f t="shared" si="3"/>
        <v>0</v>
      </c>
    </row>
    <row r="27" spans="2:9" ht="18" customHeight="1" x14ac:dyDescent="0.25">
      <c r="B27" s="1"/>
      <c r="C27" s="2" t="s">
        <v>28</v>
      </c>
      <c r="D27" s="18">
        <v>0</v>
      </c>
      <c r="E27" s="18">
        <v>0</v>
      </c>
      <c r="F27" s="19">
        <v>0</v>
      </c>
      <c r="G27" s="18">
        <v>0</v>
      </c>
      <c r="H27" s="18">
        <v>0</v>
      </c>
      <c r="I27" s="19">
        <f t="shared" si="3"/>
        <v>0</v>
      </c>
    </row>
    <row r="28" spans="2:9" ht="24" customHeight="1" x14ac:dyDescent="0.25">
      <c r="B28" s="1"/>
      <c r="C28" s="2" t="s">
        <v>29</v>
      </c>
      <c r="D28" s="18">
        <v>151400</v>
      </c>
      <c r="E28" s="18">
        <v>-57614.31</v>
      </c>
      <c r="F28" s="19">
        <v>93785.69</v>
      </c>
      <c r="G28" s="18">
        <v>93785.69</v>
      </c>
      <c r="H28" s="18">
        <v>93785.69</v>
      </c>
      <c r="I28" s="19">
        <f>F28-G28</f>
        <v>0</v>
      </c>
    </row>
    <row r="29" spans="2:9" x14ac:dyDescent="0.25">
      <c r="B29" s="41" t="s">
        <v>30</v>
      </c>
      <c r="C29" s="42"/>
      <c r="D29" s="16">
        <f t="shared" ref="D29:I29" si="4">SUM(D30:D38)</f>
        <v>19914797.93</v>
      </c>
      <c r="E29" s="16">
        <f t="shared" si="4"/>
        <v>14755095.200000001</v>
      </c>
      <c r="F29" s="17">
        <f t="shared" si="4"/>
        <v>34669893.129999995</v>
      </c>
      <c r="G29" s="17">
        <f t="shared" si="4"/>
        <v>33988298.049999997</v>
      </c>
      <c r="H29" s="17">
        <f t="shared" si="4"/>
        <v>33763547.850000001</v>
      </c>
      <c r="I29" s="17">
        <f t="shared" si="4"/>
        <v>681595.07999999821</v>
      </c>
    </row>
    <row r="30" spans="2:9" ht="15.75" customHeight="1" x14ac:dyDescent="0.25">
      <c r="B30" s="1"/>
      <c r="C30" s="2" t="s">
        <v>31</v>
      </c>
      <c r="D30" s="18">
        <v>9872997.9299999997</v>
      </c>
      <c r="E30" s="18">
        <v>935118.29</v>
      </c>
      <c r="F30" s="19">
        <v>10808116.220000001</v>
      </c>
      <c r="G30" s="18">
        <v>10808116.220000001</v>
      </c>
      <c r="H30" s="18">
        <v>10794280.02</v>
      </c>
      <c r="I30" s="19">
        <f>+F30-G30</f>
        <v>0</v>
      </c>
    </row>
    <row r="31" spans="2:9" ht="15" customHeight="1" x14ac:dyDescent="0.25">
      <c r="B31" s="1"/>
      <c r="C31" s="2" t="s">
        <v>32</v>
      </c>
      <c r="D31" s="18">
        <v>0</v>
      </c>
      <c r="E31" s="18">
        <v>0</v>
      </c>
      <c r="F31" s="19">
        <v>0</v>
      </c>
      <c r="G31" s="18">
        <v>0</v>
      </c>
      <c r="H31" s="18">
        <v>0</v>
      </c>
      <c r="I31" s="19">
        <f t="shared" ref="I31:I38" si="5">+F31-G31</f>
        <v>0</v>
      </c>
    </row>
    <row r="32" spans="2:9" ht="24" customHeight="1" x14ac:dyDescent="0.25">
      <c r="B32" s="1"/>
      <c r="C32" s="2" t="s">
        <v>33</v>
      </c>
      <c r="D32" s="18">
        <v>0</v>
      </c>
      <c r="E32" s="18">
        <v>0</v>
      </c>
      <c r="F32" s="19">
        <v>0</v>
      </c>
      <c r="G32" s="18">
        <v>0</v>
      </c>
      <c r="H32" s="18">
        <v>0</v>
      </c>
      <c r="I32" s="19">
        <f t="shared" si="5"/>
        <v>0</v>
      </c>
    </row>
    <row r="33" spans="1:10" ht="25.5" customHeight="1" x14ac:dyDescent="0.25">
      <c r="B33" s="1"/>
      <c r="C33" s="2" t="s">
        <v>34</v>
      </c>
      <c r="D33" s="18">
        <v>208000</v>
      </c>
      <c r="E33" s="18">
        <v>146845.43</v>
      </c>
      <c r="F33" s="19">
        <v>354845.43</v>
      </c>
      <c r="G33" s="18">
        <v>354546.43</v>
      </c>
      <c r="H33" s="18">
        <v>354546.43</v>
      </c>
      <c r="I33" s="19">
        <f t="shared" si="5"/>
        <v>299</v>
      </c>
    </row>
    <row r="34" spans="1:10" ht="26.25" customHeight="1" x14ac:dyDescent="0.25">
      <c r="B34" s="1"/>
      <c r="C34" s="2" t="s">
        <v>35</v>
      </c>
      <c r="D34" s="18">
        <v>7983800</v>
      </c>
      <c r="E34" s="18">
        <v>12943299.68</v>
      </c>
      <c r="F34" s="19">
        <v>20927099.68</v>
      </c>
      <c r="G34" s="18">
        <v>20247873.280000001</v>
      </c>
      <c r="H34" s="18">
        <v>20247873.280000001</v>
      </c>
      <c r="I34" s="19">
        <f t="shared" si="5"/>
        <v>679226.39999999851</v>
      </c>
    </row>
    <row r="35" spans="1:10" ht="24" customHeight="1" x14ac:dyDescent="0.25">
      <c r="B35" s="1"/>
      <c r="C35" s="2" t="s">
        <v>36</v>
      </c>
      <c r="D35" s="18">
        <v>0</v>
      </c>
      <c r="E35" s="18">
        <v>0</v>
      </c>
      <c r="F35" s="19">
        <v>0</v>
      </c>
      <c r="G35" s="18">
        <v>0</v>
      </c>
      <c r="H35" s="18">
        <v>0</v>
      </c>
      <c r="I35" s="19">
        <f t="shared" si="5"/>
        <v>0</v>
      </c>
    </row>
    <row r="36" spans="1:10" ht="16.5" customHeight="1" x14ac:dyDescent="0.25">
      <c r="B36" s="1"/>
      <c r="C36" s="2" t="s">
        <v>37</v>
      </c>
      <c r="D36" s="18">
        <v>132000</v>
      </c>
      <c r="E36" s="18">
        <v>-109735.25</v>
      </c>
      <c r="F36" s="19">
        <v>22264.75</v>
      </c>
      <c r="G36" s="18">
        <v>21364.75</v>
      </c>
      <c r="H36" s="18">
        <v>21364.75</v>
      </c>
      <c r="I36" s="19">
        <f t="shared" si="5"/>
        <v>900</v>
      </c>
    </row>
    <row r="37" spans="1:10" ht="15" customHeight="1" x14ac:dyDescent="0.25">
      <c r="B37" s="1"/>
      <c r="C37" s="2" t="s">
        <v>38</v>
      </c>
      <c r="D37" s="18">
        <v>0</v>
      </c>
      <c r="E37" s="18">
        <v>0</v>
      </c>
      <c r="F37" s="19">
        <v>0</v>
      </c>
      <c r="G37" s="18">
        <v>0</v>
      </c>
      <c r="H37" s="18">
        <v>0</v>
      </c>
      <c r="I37" s="19">
        <f t="shared" si="5"/>
        <v>0</v>
      </c>
    </row>
    <row r="38" spans="1:10" ht="15" customHeight="1" x14ac:dyDescent="0.25">
      <c r="B38" s="1"/>
      <c r="C38" s="2" t="s">
        <v>39</v>
      </c>
      <c r="D38" s="18">
        <v>1718000</v>
      </c>
      <c r="E38" s="18">
        <v>839567.05</v>
      </c>
      <c r="F38" s="19">
        <v>2557567.0499999998</v>
      </c>
      <c r="G38" s="18">
        <v>2556397.37</v>
      </c>
      <c r="H38" s="18">
        <v>2345483.37</v>
      </c>
      <c r="I38" s="19">
        <f t="shared" si="5"/>
        <v>1169.679999999702</v>
      </c>
    </row>
    <row r="39" spans="1:10" ht="24" customHeight="1" x14ac:dyDescent="0.25">
      <c r="B39" s="41" t="s">
        <v>40</v>
      </c>
      <c r="C39" s="42"/>
      <c r="D39" s="16">
        <f>SUM(D40:D48)</f>
        <v>0</v>
      </c>
      <c r="E39" s="16">
        <f>SUM(E40:E48)</f>
        <v>0</v>
      </c>
      <c r="F39" s="17">
        <f>D39+E39</f>
        <v>0</v>
      </c>
      <c r="G39" s="17">
        <f>SUM(G40:G48)</f>
        <v>0</v>
      </c>
      <c r="H39" s="17">
        <f>SUM(H40:H48)</f>
        <v>0</v>
      </c>
      <c r="I39" s="17">
        <f>SUM(I40:I48)</f>
        <v>0</v>
      </c>
    </row>
    <row r="40" spans="1:10" ht="27.75" customHeight="1" x14ac:dyDescent="0.25">
      <c r="B40" s="1"/>
      <c r="C40" s="2" t="s">
        <v>41</v>
      </c>
      <c r="D40" s="18">
        <v>0</v>
      </c>
      <c r="E40" s="18">
        <v>0</v>
      </c>
      <c r="F40" s="19">
        <v>0</v>
      </c>
      <c r="G40" s="18">
        <v>0</v>
      </c>
      <c r="H40" s="18">
        <v>0</v>
      </c>
      <c r="I40" s="19">
        <f>F40-G40</f>
        <v>0</v>
      </c>
    </row>
    <row r="41" spans="1:10" ht="14.25" customHeight="1" x14ac:dyDescent="0.25">
      <c r="B41" s="1"/>
      <c r="C41" s="2" t="s">
        <v>42</v>
      </c>
      <c r="D41" s="18">
        <v>0</v>
      </c>
      <c r="E41" s="18">
        <v>0</v>
      </c>
      <c r="F41" s="19">
        <v>0</v>
      </c>
      <c r="G41" s="18">
        <v>0</v>
      </c>
      <c r="H41" s="18">
        <v>0</v>
      </c>
      <c r="I41" s="19">
        <f t="shared" ref="I41:I48" si="6">F41-G41</f>
        <v>0</v>
      </c>
    </row>
    <row r="42" spans="1:10" ht="15.75" customHeight="1" x14ac:dyDescent="0.25">
      <c r="B42" s="1"/>
      <c r="C42" s="2" t="s">
        <v>43</v>
      </c>
      <c r="D42" s="18">
        <v>0</v>
      </c>
      <c r="E42" s="18">
        <v>0</v>
      </c>
      <c r="F42" s="19">
        <v>0</v>
      </c>
      <c r="G42" s="18">
        <v>0</v>
      </c>
      <c r="H42" s="18">
        <v>0</v>
      </c>
      <c r="I42" s="19">
        <f t="shared" si="6"/>
        <v>0</v>
      </c>
    </row>
    <row r="43" spans="1:10" ht="14.25" customHeight="1" x14ac:dyDescent="0.25">
      <c r="B43" s="1"/>
      <c r="C43" s="2" t="s">
        <v>44</v>
      </c>
      <c r="D43" s="18">
        <v>0</v>
      </c>
      <c r="E43" s="18">
        <v>0</v>
      </c>
      <c r="F43" s="19">
        <v>0</v>
      </c>
      <c r="G43" s="18">
        <v>0</v>
      </c>
      <c r="H43" s="18">
        <v>0</v>
      </c>
      <c r="I43" s="19">
        <f t="shared" si="6"/>
        <v>0</v>
      </c>
    </row>
    <row r="44" spans="1:10" ht="16.5" customHeight="1" x14ac:dyDescent="0.25">
      <c r="B44" s="1"/>
      <c r="C44" s="2" t="s">
        <v>45</v>
      </c>
      <c r="D44" s="18">
        <v>0</v>
      </c>
      <c r="E44" s="18">
        <v>0</v>
      </c>
      <c r="F44" s="19">
        <v>0</v>
      </c>
      <c r="G44" s="18">
        <v>0</v>
      </c>
      <c r="H44" s="18">
        <v>0</v>
      </c>
      <c r="I44" s="19">
        <f t="shared" si="6"/>
        <v>0</v>
      </c>
    </row>
    <row r="45" spans="1:10" ht="25.5" customHeight="1" x14ac:dyDescent="0.25">
      <c r="B45" s="1"/>
      <c r="C45" s="2" t="s">
        <v>46</v>
      </c>
      <c r="D45" s="18">
        <v>0</v>
      </c>
      <c r="E45" s="18">
        <v>0</v>
      </c>
      <c r="F45" s="19">
        <v>0</v>
      </c>
      <c r="G45" s="18">
        <v>0</v>
      </c>
      <c r="H45" s="18">
        <v>0</v>
      </c>
      <c r="I45" s="19">
        <f t="shared" si="6"/>
        <v>0</v>
      </c>
    </row>
    <row r="46" spans="1:10" ht="15" customHeight="1" x14ac:dyDescent="0.25">
      <c r="B46" s="1"/>
      <c r="C46" s="2" t="s">
        <v>47</v>
      </c>
      <c r="D46" s="18">
        <v>0</v>
      </c>
      <c r="E46" s="18">
        <v>0</v>
      </c>
      <c r="F46" s="19">
        <v>0</v>
      </c>
      <c r="G46" s="18">
        <v>0</v>
      </c>
      <c r="H46" s="18">
        <v>0</v>
      </c>
      <c r="I46" s="19">
        <f t="shared" si="6"/>
        <v>0</v>
      </c>
    </row>
    <row r="47" spans="1:10" x14ac:dyDescent="0.25">
      <c r="A47" s="8"/>
      <c r="B47" s="1"/>
      <c r="C47" s="5" t="s">
        <v>48</v>
      </c>
      <c r="D47" s="18">
        <v>0</v>
      </c>
      <c r="E47" s="18">
        <v>0</v>
      </c>
      <c r="F47" s="19">
        <v>0</v>
      </c>
      <c r="G47" s="18">
        <v>0</v>
      </c>
      <c r="H47" s="18">
        <v>0</v>
      </c>
      <c r="I47" s="19">
        <f t="shared" si="6"/>
        <v>0</v>
      </c>
      <c r="J47" s="7"/>
    </row>
    <row r="48" spans="1:10" ht="15" customHeight="1" x14ac:dyDescent="0.25">
      <c r="B48" s="1"/>
      <c r="C48" s="5" t="s">
        <v>49</v>
      </c>
      <c r="D48" s="18">
        <v>0</v>
      </c>
      <c r="E48" s="18">
        <v>0</v>
      </c>
      <c r="F48" s="19">
        <v>0</v>
      </c>
      <c r="G48" s="18">
        <v>0</v>
      </c>
      <c r="H48" s="18">
        <v>0</v>
      </c>
      <c r="I48" s="19">
        <f t="shared" si="6"/>
        <v>0</v>
      </c>
    </row>
    <row r="49" spans="2:9" x14ac:dyDescent="0.25">
      <c r="B49" s="41" t="s">
        <v>50</v>
      </c>
      <c r="C49" s="42"/>
      <c r="D49" s="16">
        <f t="shared" ref="D49:I49" si="7">SUM(D50:D58)</f>
        <v>498735.6</v>
      </c>
      <c r="E49" s="16">
        <f t="shared" si="7"/>
        <v>182694.88</v>
      </c>
      <c r="F49" s="17">
        <f t="shared" si="7"/>
        <v>681430.48</v>
      </c>
      <c r="G49" s="17">
        <f t="shared" si="7"/>
        <v>680361.37</v>
      </c>
      <c r="H49" s="17">
        <f t="shared" si="7"/>
        <v>680361.37</v>
      </c>
      <c r="I49" s="17">
        <f t="shared" si="7"/>
        <v>1069.1100000000006</v>
      </c>
    </row>
    <row r="50" spans="2:9" ht="15" customHeight="1" x14ac:dyDescent="0.25">
      <c r="B50" s="1"/>
      <c r="C50" s="2" t="s">
        <v>51</v>
      </c>
      <c r="D50" s="18">
        <v>72000</v>
      </c>
      <c r="E50" s="18">
        <v>-38260.81</v>
      </c>
      <c r="F50" s="19">
        <v>33739.19</v>
      </c>
      <c r="G50" s="18">
        <v>32670.080000000002</v>
      </c>
      <c r="H50" s="18">
        <v>32670.080000000002</v>
      </c>
      <c r="I50" s="19">
        <f>F50-G50</f>
        <v>1069.1100000000006</v>
      </c>
    </row>
    <row r="51" spans="2:9" ht="15" customHeight="1" x14ac:dyDescent="0.25">
      <c r="B51" s="1"/>
      <c r="C51" s="5" t="s">
        <v>52</v>
      </c>
      <c r="D51" s="18">
        <v>0</v>
      </c>
      <c r="E51" s="18">
        <v>0</v>
      </c>
      <c r="F51" s="19">
        <v>0</v>
      </c>
      <c r="G51" s="18">
        <v>0</v>
      </c>
      <c r="H51" s="18">
        <v>0</v>
      </c>
      <c r="I51" s="19">
        <f t="shared" ref="I51:I58" si="8">F51-G51</f>
        <v>0</v>
      </c>
    </row>
    <row r="52" spans="2:9" ht="15.75" customHeight="1" x14ac:dyDescent="0.25">
      <c r="B52" s="1"/>
      <c r="C52" s="5" t="s">
        <v>53</v>
      </c>
      <c r="D52" s="18">
        <v>0</v>
      </c>
      <c r="E52" s="18">
        <v>0</v>
      </c>
      <c r="F52" s="19">
        <v>0</v>
      </c>
      <c r="G52" s="18">
        <v>0</v>
      </c>
      <c r="H52" s="18">
        <v>0</v>
      </c>
      <c r="I52" s="19">
        <f t="shared" si="8"/>
        <v>0</v>
      </c>
    </row>
    <row r="53" spans="2:9" ht="15" customHeight="1" x14ac:dyDescent="0.25">
      <c r="B53" s="1"/>
      <c r="C53" s="2" t="s">
        <v>54</v>
      </c>
      <c r="D53" s="18">
        <v>0</v>
      </c>
      <c r="E53" s="18">
        <v>0</v>
      </c>
      <c r="F53" s="19">
        <v>0</v>
      </c>
      <c r="G53" s="18">
        <v>0</v>
      </c>
      <c r="H53" s="18">
        <v>0</v>
      </c>
      <c r="I53" s="19">
        <f t="shared" si="8"/>
        <v>0</v>
      </c>
    </row>
    <row r="54" spans="2:9" ht="18" customHeight="1" x14ac:dyDescent="0.25">
      <c r="B54" s="1"/>
      <c r="C54" s="2" t="s">
        <v>55</v>
      </c>
      <c r="D54" s="18">
        <v>0</v>
      </c>
      <c r="E54" s="18">
        <v>0</v>
      </c>
      <c r="F54" s="19">
        <v>0</v>
      </c>
      <c r="G54" s="18">
        <v>0</v>
      </c>
      <c r="H54" s="18">
        <v>0</v>
      </c>
      <c r="I54" s="19">
        <f t="shared" si="8"/>
        <v>0</v>
      </c>
    </row>
    <row r="55" spans="2:9" ht="15" customHeight="1" x14ac:dyDescent="0.25">
      <c r="B55" s="11"/>
      <c r="C55" s="12" t="s">
        <v>56</v>
      </c>
      <c r="D55" s="18">
        <v>426735.6</v>
      </c>
      <c r="E55" s="18">
        <v>220955.69</v>
      </c>
      <c r="F55" s="19">
        <v>647691.29</v>
      </c>
      <c r="G55" s="18">
        <v>647691.29</v>
      </c>
      <c r="H55" s="18">
        <v>647691.29</v>
      </c>
      <c r="I55" s="19">
        <f t="shared" si="8"/>
        <v>0</v>
      </c>
    </row>
    <row r="56" spans="2:9" ht="15" customHeight="1" x14ac:dyDescent="0.25">
      <c r="B56" s="9"/>
      <c r="C56" s="6" t="s">
        <v>57</v>
      </c>
      <c r="D56" s="18">
        <v>0</v>
      </c>
      <c r="E56" s="18">
        <v>0</v>
      </c>
      <c r="F56" s="19">
        <v>0</v>
      </c>
      <c r="G56" s="18">
        <v>0</v>
      </c>
      <c r="H56" s="18">
        <v>0</v>
      </c>
      <c r="I56" s="19">
        <f t="shared" si="8"/>
        <v>0</v>
      </c>
    </row>
    <row r="57" spans="2:9" ht="15" customHeight="1" x14ac:dyDescent="0.25">
      <c r="B57" s="1"/>
      <c r="C57" s="2" t="s">
        <v>58</v>
      </c>
      <c r="D57" s="18">
        <v>0</v>
      </c>
      <c r="E57" s="18">
        <v>0</v>
      </c>
      <c r="F57" s="19">
        <v>0</v>
      </c>
      <c r="G57" s="18">
        <v>0</v>
      </c>
      <c r="H57" s="18">
        <v>0</v>
      </c>
      <c r="I57" s="19">
        <f t="shared" si="8"/>
        <v>0</v>
      </c>
    </row>
    <row r="58" spans="2:9" x14ac:dyDescent="0.25">
      <c r="B58" s="1"/>
      <c r="C58" s="2" t="s">
        <v>59</v>
      </c>
      <c r="D58" s="18">
        <v>0</v>
      </c>
      <c r="E58" s="18">
        <v>0</v>
      </c>
      <c r="F58" s="19">
        <v>0</v>
      </c>
      <c r="G58" s="18">
        <v>0</v>
      </c>
      <c r="H58" s="18">
        <v>0</v>
      </c>
      <c r="I58" s="19">
        <f t="shared" si="8"/>
        <v>0</v>
      </c>
    </row>
    <row r="59" spans="2:9" x14ac:dyDescent="0.25">
      <c r="B59" s="41" t="s">
        <v>60</v>
      </c>
      <c r="C59" s="42"/>
      <c r="D59" s="16">
        <f>SUM(D60:D62)</f>
        <v>2407655.56</v>
      </c>
      <c r="E59" s="16">
        <f>SUM(E60:E62)</f>
        <v>-2407655.56</v>
      </c>
      <c r="F59" s="17">
        <f>D59+E59</f>
        <v>0</v>
      </c>
      <c r="G59" s="17">
        <f>SUM(G60:G62)</f>
        <v>0</v>
      </c>
      <c r="H59" s="17">
        <f>SUM(H60:H62)</f>
        <v>0</v>
      </c>
      <c r="I59" s="17">
        <f>SUM(I60:I62)</f>
        <v>0</v>
      </c>
    </row>
    <row r="60" spans="2:9" ht="15.75" customHeight="1" x14ac:dyDescent="0.25">
      <c r="B60" s="1"/>
      <c r="C60" s="2" t="s">
        <v>61</v>
      </c>
      <c r="D60" s="18">
        <v>0</v>
      </c>
      <c r="E60" s="18">
        <v>0</v>
      </c>
      <c r="F60" s="19">
        <v>0</v>
      </c>
      <c r="G60" s="18">
        <v>0</v>
      </c>
      <c r="H60" s="18">
        <v>0</v>
      </c>
      <c r="I60" s="19">
        <f>F60-G60</f>
        <v>0</v>
      </c>
    </row>
    <row r="61" spans="2:9" ht="15" customHeight="1" x14ac:dyDescent="0.25">
      <c r="B61" s="1"/>
      <c r="C61" s="2" t="s">
        <v>62</v>
      </c>
      <c r="D61" s="18">
        <v>2407655.56</v>
      </c>
      <c r="E61" s="18">
        <v>-2407655.56</v>
      </c>
      <c r="F61" s="19">
        <v>0</v>
      </c>
      <c r="G61" s="18">
        <v>0</v>
      </c>
      <c r="H61" s="18">
        <v>0</v>
      </c>
      <c r="I61" s="19">
        <f>F61-G61</f>
        <v>0</v>
      </c>
    </row>
    <row r="62" spans="2:9" ht="15" customHeight="1" x14ac:dyDescent="0.25">
      <c r="B62" s="1"/>
      <c r="C62" s="2" t="s">
        <v>63</v>
      </c>
      <c r="D62" s="18">
        <v>0</v>
      </c>
      <c r="E62" s="18">
        <v>0</v>
      </c>
      <c r="F62" s="19">
        <v>0</v>
      </c>
      <c r="G62" s="18">
        <v>0</v>
      </c>
      <c r="H62" s="18">
        <v>0</v>
      </c>
      <c r="I62" s="19">
        <f>F62-G62</f>
        <v>0</v>
      </c>
    </row>
    <row r="63" spans="2:9" x14ac:dyDescent="0.25">
      <c r="B63" s="41" t="s">
        <v>64</v>
      </c>
      <c r="C63" s="42"/>
      <c r="D63" s="16">
        <f t="shared" ref="D63:I63" si="9">SUM(D64:D70)</f>
        <v>0</v>
      </c>
      <c r="E63" s="16">
        <f t="shared" si="9"/>
        <v>0</v>
      </c>
      <c r="F63" s="17">
        <f t="shared" si="9"/>
        <v>0</v>
      </c>
      <c r="G63" s="17">
        <f t="shared" si="9"/>
        <v>0</v>
      </c>
      <c r="H63" s="17">
        <f t="shared" si="9"/>
        <v>0</v>
      </c>
      <c r="I63" s="17">
        <f t="shared" si="9"/>
        <v>0</v>
      </c>
    </row>
    <row r="64" spans="2:9" ht="25.5" customHeight="1" x14ac:dyDescent="0.25">
      <c r="B64" s="1"/>
      <c r="C64" s="2" t="s">
        <v>65</v>
      </c>
      <c r="D64" s="18">
        <v>0</v>
      </c>
      <c r="E64" s="18">
        <v>0</v>
      </c>
      <c r="F64" s="19">
        <v>0</v>
      </c>
      <c r="G64" s="18">
        <v>0</v>
      </c>
      <c r="H64" s="18">
        <v>0</v>
      </c>
      <c r="I64" s="19">
        <f>F64-G64</f>
        <v>0</v>
      </c>
    </row>
    <row r="65" spans="2:9" ht="15.75" customHeight="1" x14ac:dyDescent="0.25">
      <c r="B65" s="1"/>
      <c r="C65" s="2" t="s">
        <v>66</v>
      </c>
      <c r="D65" s="18">
        <v>0</v>
      </c>
      <c r="E65" s="18">
        <v>0</v>
      </c>
      <c r="F65" s="19">
        <v>0</v>
      </c>
      <c r="G65" s="18">
        <v>0</v>
      </c>
      <c r="H65" s="18">
        <v>0</v>
      </c>
      <c r="I65" s="19">
        <f t="shared" ref="I65:I70" si="10">F65-G65</f>
        <v>0</v>
      </c>
    </row>
    <row r="66" spans="2:9" ht="15.75" customHeight="1" x14ac:dyDescent="0.25">
      <c r="B66" s="1"/>
      <c r="C66" s="2" t="s">
        <v>67</v>
      </c>
      <c r="D66" s="18">
        <v>0</v>
      </c>
      <c r="E66" s="18">
        <v>0</v>
      </c>
      <c r="F66" s="19">
        <v>0</v>
      </c>
      <c r="G66" s="18">
        <v>0</v>
      </c>
      <c r="H66" s="18">
        <v>0</v>
      </c>
      <c r="I66" s="19">
        <f t="shared" si="10"/>
        <v>0</v>
      </c>
    </row>
    <row r="67" spans="2:9" ht="14.25" customHeight="1" x14ac:dyDescent="0.25">
      <c r="B67" s="1"/>
      <c r="C67" s="2" t="s">
        <v>68</v>
      </c>
      <c r="D67" s="18">
        <v>0</v>
      </c>
      <c r="E67" s="18">
        <v>0</v>
      </c>
      <c r="F67" s="19">
        <v>0</v>
      </c>
      <c r="G67" s="18">
        <v>0</v>
      </c>
      <c r="H67" s="18">
        <v>0</v>
      </c>
      <c r="I67" s="19">
        <f t="shared" si="10"/>
        <v>0</v>
      </c>
    </row>
    <row r="68" spans="2:9" ht="25.5" customHeight="1" x14ac:dyDescent="0.25">
      <c r="B68" s="1"/>
      <c r="C68" s="2" t="s">
        <v>69</v>
      </c>
      <c r="D68" s="18">
        <v>0</v>
      </c>
      <c r="E68" s="18">
        <v>0</v>
      </c>
      <c r="F68" s="19">
        <v>0</v>
      </c>
      <c r="G68" s="18">
        <v>0</v>
      </c>
      <c r="H68" s="18">
        <v>0</v>
      </c>
      <c r="I68" s="19">
        <f t="shared" si="10"/>
        <v>0</v>
      </c>
    </row>
    <row r="69" spans="2:9" ht="15.75" customHeight="1" x14ac:dyDescent="0.25">
      <c r="B69" s="1"/>
      <c r="C69" s="2" t="s">
        <v>70</v>
      </c>
      <c r="D69" s="18">
        <v>0</v>
      </c>
      <c r="E69" s="18">
        <v>0</v>
      </c>
      <c r="F69" s="19">
        <v>0</v>
      </c>
      <c r="G69" s="18">
        <v>0</v>
      </c>
      <c r="H69" s="18">
        <v>0</v>
      </c>
      <c r="I69" s="19">
        <f t="shared" si="10"/>
        <v>0</v>
      </c>
    </row>
    <row r="70" spans="2:9" ht="27" customHeight="1" x14ac:dyDescent="0.25">
      <c r="B70" s="1"/>
      <c r="C70" s="2" t="s">
        <v>71</v>
      </c>
      <c r="D70" s="18">
        <v>0</v>
      </c>
      <c r="E70" s="18">
        <v>0</v>
      </c>
      <c r="F70" s="19">
        <v>0</v>
      </c>
      <c r="G70" s="18">
        <v>0</v>
      </c>
      <c r="H70" s="18">
        <v>0</v>
      </c>
      <c r="I70" s="19">
        <f t="shared" si="10"/>
        <v>0</v>
      </c>
    </row>
    <row r="71" spans="2:9" x14ac:dyDescent="0.25">
      <c r="B71" s="41" t="s">
        <v>72</v>
      </c>
      <c r="C71" s="42"/>
      <c r="D71" s="16">
        <f t="shared" ref="D71:I71" si="11">SUM(D72:D74)</f>
        <v>0</v>
      </c>
      <c r="E71" s="16">
        <f t="shared" si="11"/>
        <v>0</v>
      </c>
      <c r="F71" s="17">
        <f t="shared" si="11"/>
        <v>0</v>
      </c>
      <c r="G71" s="17">
        <f t="shared" si="11"/>
        <v>0</v>
      </c>
      <c r="H71" s="17">
        <f t="shared" si="11"/>
        <v>0</v>
      </c>
      <c r="I71" s="17">
        <f t="shared" si="11"/>
        <v>0</v>
      </c>
    </row>
    <row r="72" spans="2:9" ht="12.75" customHeight="1" x14ac:dyDescent="0.25">
      <c r="B72" s="1"/>
      <c r="C72" s="2" t="s">
        <v>73</v>
      </c>
      <c r="D72" s="18">
        <v>0</v>
      </c>
      <c r="E72" s="18">
        <v>0</v>
      </c>
      <c r="F72" s="19">
        <v>0</v>
      </c>
      <c r="G72" s="18">
        <v>0</v>
      </c>
      <c r="H72" s="18">
        <v>0</v>
      </c>
      <c r="I72" s="19">
        <f>F72-G72</f>
        <v>0</v>
      </c>
    </row>
    <row r="73" spans="2:9" x14ac:dyDescent="0.25">
      <c r="B73" s="1"/>
      <c r="C73" s="2" t="s">
        <v>74</v>
      </c>
      <c r="D73" s="18">
        <v>0</v>
      </c>
      <c r="E73" s="18">
        <v>0</v>
      </c>
      <c r="F73" s="19">
        <v>0</v>
      </c>
      <c r="G73" s="18">
        <v>0</v>
      </c>
      <c r="H73" s="18">
        <v>0</v>
      </c>
      <c r="I73" s="19">
        <f>F73-G73</f>
        <v>0</v>
      </c>
    </row>
    <row r="74" spans="2:9" x14ac:dyDescent="0.25">
      <c r="B74" s="1"/>
      <c r="C74" s="2" t="s">
        <v>75</v>
      </c>
      <c r="D74" s="18">
        <v>0</v>
      </c>
      <c r="E74" s="18">
        <v>0</v>
      </c>
      <c r="F74" s="19">
        <v>0</v>
      </c>
      <c r="G74" s="18">
        <v>0</v>
      </c>
      <c r="H74" s="18">
        <v>0</v>
      </c>
      <c r="I74" s="19">
        <f>F74-G74</f>
        <v>0</v>
      </c>
    </row>
    <row r="75" spans="2:9" x14ac:dyDescent="0.25">
      <c r="B75" s="41" t="s">
        <v>76</v>
      </c>
      <c r="C75" s="42"/>
      <c r="D75" s="16">
        <f t="shared" ref="D75:I75" si="12">SUM(D76:D82)</f>
        <v>250000</v>
      </c>
      <c r="E75" s="16">
        <f t="shared" si="12"/>
        <v>0</v>
      </c>
      <c r="F75" s="17">
        <f t="shared" si="12"/>
        <v>250000</v>
      </c>
      <c r="G75" s="17">
        <f t="shared" si="12"/>
        <v>0</v>
      </c>
      <c r="H75" s="17">
        <f t="shared" si="12"/>
        <v>0</v>
      </c>
      <c r="I75" s="17">
        <f t="shared" si="12"/>
        <v>250000</v>
      </c>
    </row>
    <row r="76" spans="2:9" ht="15.75" customHeight="1" x14ac:dyDescent="0.25">
      <c r="B76" s="1"/>
      <c r="C76" s="2" t="s">
        <v>77</v>
      </c>
      <c r="D76" s="18">
        <v>0</v>
      </c>
      <c r="E76" s="18">
        <v>0</v>
      </c>
      <c r="F76" s="19">
        <v>0</v>
      </c>
      <c r="G76" s="18">
        <v>0</v>
      </c>
      <c r="H76" s="18">
        <v>0</v>
      </c>
      <c r="I76" s="19">
        <f>F76-G76</f>
        <v>0</v>
      </c>
    </row>
    <row r="77" spans="2:9" ht="15.75" customHeight="1" x14ac:dyDescent="0.25">
      <c r="B77" s="1"/>
      <c r="C77" s="2" t="s">
        <v>78</v>
      </c>
      <c r="D77" s="18">
        <v>0</v>
      </c>
      <c r="E77" s="18">
        <v>0</v>
      </c>
      <c r="F77" s="19">
        <v>0</v>
      </c>
      <c r="G77" s="18">
        <v>0</v>
      </c>
      <c r="H77" s="18">
        <v>0</v>
      </c>
      <c r="I77" s="19">
        <f t="shared" ref="I77:I82" si="13">F77-G77</f>
        <v>0</v>
      </c>
    </row>
    <row r="78" spans="2:9" ht="15.75" customHeight="1" x14ac:dyDescent="0.25">
      <c r="B78" s="1"/>
      <c r="C78" s="2" t="s">
        <v>79</v>
      </c>
      <c r="D78" s="18">
        <v>0</v>
      </c>
      <c r="E78" s="18">
        <v>0</v>
      </c>
      <c r="F78" s="19">
        <v>0</v>
      </c>
      <c r="G78" s="18">
        <v>0</v>
      </c>
      <c r="H78" s="18">
        <v>0</v>
      </c>
      <c r="I78" s="19">
        <f t="shared" si="13"/>
        <v>0</v>
      </c>
    </row>
    <row r="79" spans="2:9" ht="15.75" customHeight="1" x14ac:dyDescent="0.25">
      <c r="B79" s="1"/>
      <c r="C79" s="2" t="s">
        <v>80</v>
      </c>
      <c r="D79" s="18">
        <v>0</v>
      </c>
      <c r="E79" s="18">
        <v>0</v>
      </c>
      <c r="F79" s="19">
        <v>0</v>
      </c>
      <c r="G79" s="18">
        <v>0</v>
      </c>
      <c r="H79" s="18">
        <v>0</v>
      </c>
      <c r="I79" s="19">
        <f t="shared" si="13"/>
        <v>0</v>
      </c>
    </row>
    <row r="80" spans="2:9" ht="15.75" customHeight="1" x14ac:dyDescent="0.25">
      <c r="B80" s="1"/>
      <c r="C80" s="2" t="s">
        <v>81</v>
      </c>
      <c r="D80" s="18">
        <v>0</v>
      </c>
      <c r="E80" s="18">
        <v>0</v>
      </c>
      <c r="F80" s="19">
        <v>0</v>
      </c>
      <c r="G80" s="18">
        <v>0</v>
      </c>
      <c r="H80" s="18">
        <v>0</v>
      </c>
      <c r="I80" s="19">
        <f t="shared" si="13"/>
        <v>0</v>
      </c>
    </row>
    <row r="81" spans="2:9" x14ac:dyDescent="0.25">
      <c r="B81" s="1"/>
      <c r="C81" s="2" t="s">
        <v>82</v>
      </c>
      <c r="D81" s="18">
        <v>0</v>
      </c>
      <c r="E81" s="18">
        <v>0</v>
      </c>
      <c r="F81" s="19">
        <v>0</v>
      </c>
      <c r="G81" s="18">
        <v>0</v>
      </c>
      <c r="H81" s="18">
        <v>0</v>
      </c>
      <c r="I81" s="19">
        <f t="shared" si="13"/>
        <v>0</v>
      </c>
    </row>
    <row r="82" spans="2:9" ht="24" x14ac:dyDescent="0.25">
      <c r="B82" s="1"/>
      <c r="C82" s="2" t="s">
        <v>83</v>
      </c>
      <c r="D82" s="18">
        <v>250000</v>
      </c>
      <c r="E82" s="18">
        <v>0</v>
      </c>
      <c r="F82" s="19">
        <v>250000</v>
      </c>
      <c r="G82" s="18">
        <v>0</v>
      </c>
      <c r="H82" s="18">
        <v>0</v>
      </c>
      <c r="I82" s="19">
        <f t="shared" si="13"/>
        <v>250000</v>
      </c>
    </row>
    <row r="83" spans="2:9" x14ac:dyDescent="0.25">
      <c r="B83" s="3"/>
      <c r="C83" s="4" t="s">
        <v>84</v>
      </c>
      <c r="D83" s="20">
        <f t="shared" ref="D83:I83" si="14">+D11+D19+D29+D39+D49+D59+D63+D71+D75</f>
        <v>68912691.390000001</v>
      </c>
      <c r="E83" s="20">
        <f t="shared" si="14"/>
        <v>10200222.240000002</v>
      </c>
      <c r="F83" s="20">
        <f t="shared" si="14"/>
        <v>79112913.629999995</v>
      </c>
      <c r="G83" s="20">
        <f t="shared" si="14"/>
        <v>76651170.469999999</v>
      </c>
      <c r="H83" s="20">
        <f t="shared" si="14"/>
        <v>76426420.270000011</v>
      </c>
      <c r="I83" s="20">
        <f t="shared" si="14"/>
        <v>2461743.1599999983</v>
      </c>
    </row>
  </sheetData>
  <mergeCells count="17">
    <mergeCell ref="B63:C63"/>
    <mergeCell ref="B71:C71"/>
    <mergeCell ref="B75:C75"/>
    <mergeCell ref="B11:C11"/>
    <mergeCell ref="B19:C19"/>
    <mergeCell ref="B29:C29"/>
    <mergeCell ref="B39:C39"/>
    <mergeCell ref="B49:C49"/>
    <mergeCell ref="B59:C59"/>
    <mergeCell ref="B2:I2"/>
    <mergeCell ref="B4:I4"/>
    <mergeCell ref="B5:I5"/>
    <mergeCell ref="B6:I6"/>
    <mergeCell ref="B8:C10"/>
    <mergeCell ref="D8:H8"/>
    <mergeCell ref="I8:I9"/>
    <mergeCell ref="B3:I3"/>
  </mergeCells>
  <printOptions horizontalCentered="1"/>
  <pageMargins left="0.31496062992125984" right="0.31496062992125984" top="0.35433070866141736" bottom="0.35433070866141736" header="0" footer="0.31496062992125984"/>
  <pageSetup scale="75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IP-4</vt:lpstr>
      <vt:lpstr>'IP-4'!Títulos_a_imprimir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CONTABILIDAD CRISTIS</cp:lastModifiedBy>
  <cp:lastPrinted>2023-03-01T21:49:03Z</cp:lastPrinted>
  <dcterms:created xsi:type="dcterms:W3CDTF">2018-10-31T21:40:06Z</dcterms:created>
  <dcterms:modified xsi:type="dcterms:W3CDTF">2023-03-02T19:01:38Z</dcterms:modified>
</cp:coreProperties>
</file>