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8\4.1\4.1.5\"/>
    </mc:Choice>
  </mc:AlternateContent>
  <bookViews>
    <workbookView xWindow="0" yWindow="0" windowWidth="20490" windowHeight="7755" tabRatio="919" firstSheet="33" activeTab="40"/>
  </bookViews>
  <sheets>
    <sheet name="Indice" sheetId="85" state="hidden" r:id="rId1"/>
    <sheet name="IG-1-2ifs" sheetId="90" state="hidden" r:id="rId2"/>
    <sheet name="IG-5 SUBESTACION " sheetId="227" r:id="rId3"/>
    <sheet name="IG-5 ARRRANCADOR" sheetId="178" r:id="rId4"/>
    <sheet name="IG-5 CENTRO DE CARGA" sheetId="182" r:id="rId5"/>
    <sheet name="IG-5 BOMBA SUMERGIBLE" sheetId="184" r:id="rId6"/>
    <sheet name="IG-5 VALVULAS" sheetId="185" r:id="rId7"/>
    <sheet name="IG-5 TRANSFORMADOR" sheetId="188" r:id="rId8"/>
    <sheet name="IG-5 CODO" sheetId="187" r:id="rId9"/>
    <sheet name="IG-5 TAMBO" sheetId="190" r:id="rId10"/>
    <sheet name="IG-5 MEDIDOR DE FLUJO" sheetId="191" r:id="rId11"/>
    <sheet name="IG-5 MOTOR TRIFASICO" sheetId="192" r:id="rId12"/>
    <sheet name="IG-5 MARCO DE HERRERIA" sheetId="193" r:id="rId13"/>
    <sheet name="IG-5 LOTE DE PEDACERA" sheetId="195" r:id="rId14"/>
    <sheet name="IG-5 LOTE DE COPLES" sheetId="196" r:id="rId15"/>
    <sheet name="IG-5 REDUCCION" sheetId="202" r:id="rId16"/>
    <sheet name="IG-5 T DE FOFO" sheetId="205" r:id="rId17"/>
    <sheet name="IG-5 CARRETE " sheetId="207" r:id="rId18"/>
    <sheet name="IG-5 NIPLE " sheetId="208" r:id="rId19"/>
    <sheet name="IG-5 EXTREMIDAD" sheetId="209" r:id="rId20"/>
    <sheet name="IG-5 TREN DE DESCARGA" sheetId="210" r:id="rId21"/>
    <sheet name="IG-5 TUBO DE FIERRO" sheetId="211" r:id="rId22"/>
    <sheet name="IG-5 TRAMO DE COLUMNA" sheetId="212" r:id="rId23"/>
    <sheet name="IG-5 CABEZAL" sheetId="213" r:id="rId24"/>
    <sheet name="IG-5 MEDIDOR" sheetId="214" r:id="rId25"/>
    <sheet name="IG-5 ROTOPLAS" sheetId="215" r:id="rId26"/>
    <sheet name="IG-5 HERRAJE DE CAMIONET" sheetId="216" r:id="rId27"/>
    <sheet name="IG-5 LOTE DE TUBERIA" sheetId="217" r:id="rId28"/>
    <sheet name="IG-5 REVOLVEDORA" sheetId="218" r:id="rId29"/>
    <sheet name="IG-5 TUBO CORRUGADO" sheetId="219" r:id="rId30"/>
    <sheet name="IG-5 TUBERIA PVC" sheetId="220" r:id="rId31"/>
    <sheet name="IG-5 MANGUERA" sheetId="221" r:id="rId32"/>
    <sheet name="IG-5 CARRETILLA" sheetId="223" r:id="rId33"/>
    <sheet name="IG-5 BOMBA" sheetId="224" r:id="rId34"/>
    <sheet name="IG-5 REMOLQUE" sheetId="225" r:id="rId35"/>
    <sheet name="IG-5 MAQUINARIA" sheetId="226" r:id="rId36"/>
    <sheet name="IG-5 ESCUADRA TUBULAR" sheetId="228" r:id="rId37"/>
    <sheet name="IG-5 T" sheetId="229" r:id="rId38"/>
    <sheet name="IG-5 JAULA" sheetId="230" r:id="rId39"/>
    <sheet name="IG-5 LLAVE" sheetId="231" r:id="rId40"/>
    <sheet name="IG-5 CABLE SUBMARINO" sheetId="232" r:id="rId41"/>
  </sheets>
  <definedNames>
    <definedName name="_xlnm._FilterDatabase" localSheetId="3" hidden="1">'IG-5 ARRRANCADOR'!$A$12:$M$27</definedName>
    <definedName name="_xlnm._FilterDatabase" localSheetId="5" hidden="1">'IG-5 BOMBA SUMERGIBLE'!$A$12:$M$27</definedName>
    <definedName name="_xlnm._FilterDatabase" localSheetId="23" hidden="1">'IG-5 CABEZAL'!$A$12:$M$14</definedName>
    <definedName name="_xlnm._FilterDatabase" localSheetId="17" hidden="1">'IG-5 CARRETE '!$A$12:$M$15</definedName>
    <definedName name="_xlnm._FilterDatabase" localSheetId="4" hidden="1">'IG-5 CENTRO DE CARGA'!$A$12:$M$14</definedName>
    <definedName name="_xlnm._FilterDatabase" localSheetId="8" hidden="1">'IG-5 CODO'!$A$12:$M$22</definedName>
    <definedName name="_xlnm._FilterDatabase" localSheetId="24" hidden="1">'IG-5 MEDIDOR'!$A$12:$M$14</definedName>
    <definedName name="_xlnm._FilterDatabase" localSheetId="10" hidden="1">'IG-5 MEDIDOR DE FLUJO'!$A$12:$M$15</definedName>
    <definedName name="_xlnm._FilterDatabase" localSheetId="11" hidden="1">'IG-5 MOTOR TRIFASICO'!$A$12:$M$14</definedName>
    <definedName name="_xlnm._FilterDatabase" localSheetId="15" hidden="1">'IG-5 REDUCCION'!$A$12:$M$16</definedName>
    <definedName name="_xlnm._FilterDatabase" localSheetId="25" hidden="1">'IG-5 ROTOPLAS'!$A$12:$M$16</definedName>
    <definedName name="_xlnm._FilterDatabase" localSheetId="2" hidden="1">'IG-5 SUBESTACION '!$A$12:$M$14</definedName>
    <definedName name="_xlnm._FilterDatabase" localSheetId="37" hidden="1">'IG-5 T'!$A$12:$M$21</definedName>
    <definedName name="_xlnm._FilterDatabase" localSheetId="7" hidden="1">'IG-5 TRANSFORMADOR'!$A$12:$M$25</definedName>
    <definedName name="_xlnm._FilterDatabase" localSheetId="6" hidden="1">'IG-5 VALVULAS'!$A$12:$M$51</definedName>
    <definedName name="_Toc276045272" localSheetId="3">'IG-5 ARRRANCADOR'!#REF!</definedName>
    <definedName name="_Toc276045272" localSheetId="33">'IG-5 BOMBA'!#REF!</definedName>
    <definedName name="_Toc276045272" localSheetId="5">'IG-5 BOMBA SUMERGIBLE'!#REF!</definedName>
    <definedName name="_Toc276045272" localSheetId="23">'IG-5 CABEZAL'!#REF!</definedName>
    <definedName name="_Toc276045272" localSheetId="40">'IG-5 CABLE SUBMARINO'!#REF!</definedName>
    <definedName name="_Toc276045272" localSheetId="17">'IG-5 CARRETE '!#REF!</definedName>
    <definedName name="_Toc276045272" localSheetId="32">'IG-5 CARRETILLA'!#REF!</definedName>
    <definedName name="_Toc276045272" localSheetId="4">'IG-5 CENTRO DE CARGA'!#REF!</definedName>
    <definedName name="_Toc276045272" localSheetId="8">'IG-5 CODO'!#REF!</definedName>
    <definedName name="_Toc276045272" localSheetId="36">'IG-5 ESCUADRA TUBULAR'!#REF!</definedName>
    <definedName name="_Toc276045272" localSheetId="19">'IG-5 EXTREMIDAD'!#REF!</definedName>
    <definedName name="_Toc276045272" localSheetId="26">'IG-5 HERRAJE DE CAMIONET'!#REF!</definedName>
    <definedName name="_Toc276045272" localSheetId="38">'IG-5 JAULA'!#REF!</definedName>
    <definedName name="_Toc276045272" localSheetId="39">'IG-5 LLAVE'!#REF!</definedName>
    <definedName name="_Toc276045272" localSheetId="14">'IG-5 LOTE DE COPLES'!#REF!</definedName>
    <definedName name="_Toc276045272" localSheetId="13">'IG-5 LOTE DE PEDACERA'!#REF!</definedName>
    <definedName name="_Toc276045272" localSheetId="27">'IG-5 LOTE DE TUBERIA'!#REF!</definedName>
    <definedName name="_Toc276045272" localSheetId="31">'IG-5 MANGUERA'!#REF!</definedName>
    <definedName name="_Toc276045272" localSheetId="35">'IG-5 MAQUINARIA'!#REF!</definedName>
    <definedName name="_Toc276045272" localSheetId="12">'IG-5 MARCO DE HERRERIA'!#REF!</definedName>
    <definedName name="_Toc276045272" localSheetId="24">'IG-5 MEDIDOR'!#REF!</definedName>
    <definedName name="_Toc276045272" localSheetId="10">'IG-5 MEDIDOR DE FLUJO'!#REF!</definedName>
    <definedName name="_Toc276045272" localSheetId="11">'IG-5 MOTOR TRIFASICO'!#REF!</definedName>
    <definedName name="_Toc276045272" localSheetId="18">'IG-5 NIPLE '!#REF!</definedName>
    <definedName name="_Toc276045272" localSheetId="15">'IG-5 REDUCCION'!#REF!</definedName>
    <definedName name="_Toc276045272" localSheetId="34">'IG-5 REMOLQUE'!#REF!</definedName>
    <definedName name="_Toc276045272" localSheetId="28">'IG-5 REVOLVEDORA'!#REF!</definedName>
    <definedName name="_Toc276045272" localSheetId="25">'IG-5 ROTOPLAS'!#REF!</definedName>
    <definedName name="_Toc276045272" localSheetId="2">'IG-5 SUBESTACION '!#REF!</definedName>
    <definedName name="_Toc276045272" localSheetId="37">'IG-5 T'!#REF!</definedName>
    <definedName name="_Toc276045272" localSheetId="16">'IG-5 T DE FOFO'!#REF!</definedName>
    <definedName name="_Toc276045272" localSheetId="9">'IG-5 TAMBO'!#REF!</definedName>
    <definedName name="_Toc276045272" localSheetId="22">'IG-5 TRAMO DE COLUMNA'!#REF!</definedName>
    <definedName name="_Toc276045272" localSheetId="7">'IG-5 TRANSFORMADOR'!#REF!</definedName>
    <definedName name="_Toc276045272" localSheetId="20">'IG-5 TREN DE DESCARGA'!#REF!</definedName>
    <definedName name="_Toc276045272" localSheetId="30">'IG-5 TUBERIA PVC'!#REF!</definedName>
    <definedName name="_Toc276045272" localSheetId="29">'IG-5 TUBO CORRUGADO'!#REF!</definedName>
    <definedName name="_Toc276045272" localSheetId="21">'IG-5 TUBO DE FIERRO'!#REF!</definedName>
    <definedName name="_Toc276045272" localSheetId="6">'IG-5 VALVULAS'!#REF!</definedName>
    <definedName name="_Toc276045273" localSheetId="3">'IG-5 ARRRANCADOR'!#REF!</definedName>
    <definedName name="_Toc276045273" localSheetId="33">'IG-5 BOMBA'!#REF!</definedName>
    <definedName name="_Toc276045273" localSheetId="5">'IG-5 BOMBA SUMERGIBLE'!#REF!</definedName>
    <definedName name="_Toc276045273" localSheetId="23">'IG-5 CABEZAL'!#REF!</definedName>
    <definedName name="_Toc276045273" localSheetId="40">'IG-5 CABLE SUBMARINO'!#REF!</definedName>
    <definedName name="_Toc276045273" localSheetId="17">'IG-5 CARRETE '!#REF!</definedName>
    <definedName name="_Toc276045273" localSheetId="32">'IG-5 CARRETILLA'!#REF!</definedName>
    <definedName name="_Toc276045273" localSheetId="4">'IG-5 CENTRO DE CARGA'!#REF!</definedName>
    <definedName name="_Toc276045273" localSheetId="8">'IG-5 CODO'!#REF!</definedName>
    <definedName name="_Toc276045273" localSheetId="36">'IG-5 ESCUADRA TUBULAR'!#REF!</definedName>
    <definedName name="_Toc276045273" localSheetId="19">'IG-5 EXTREMIDAD'!#REF!</definedName>
    <definedName name="_Toc276045273" localSheetId="26">'IG-5 HERRAJE DE CAMIONET'!#REF!</definedName>
    <definedName name="_Toc276045273" localSheetId="38">'IG-5 JAULA'!#REF!</definedName>
    <definedName name="_Toc276045273" localSheetId="39">'IG-5 LLAVE'!#REF!</definedName>
    <definedName name="_Toc276045273" localSheetId="14">'IG-5 LOTE DE COPLES'!#REF!</definedName>
    <definedName name="_Toc276045273" localSheetId="13">'IG-5 LOTE DE PEDACERA'!#REF!</definedName>
    <definedName name="_Toc276045273" localSheetId="27">'IG-5 LOTE DE TUBERIA'!#REF!</definedName>
    <definedName name="_Toc276045273" localSheetId="31">'IG-5 MANGUERA'!#REF!</definedName>
    <definedName name="_Toc276045273" localSheetId="35">'IG-5 MAQUINARIA'!#REF!</definedName>
    <definedName name="_Toc276045273" localSheetId="12">'IG-5 MARCO DE HERRERIA'!#REF!</definedName>
    <definedName name="_Toc276045273" localSheetId="24">'IG-5 MEDIDOR'!#REF!</definedName>
    <definedName name="_Toc276045273" localSheetId="10">'IG-5 MEDIDOR DE FLUJO'!#REF!</definedName>
    <definedName name="_Toc276045273" localSheetId="11">'IG-5 MOTOR TRIFASICO'!#REF!</definedName>
    <definedName name="_Toc276045273" localSheetId="18">'IG-5 NIPLE '!#REF!</definedName>
    <definedName name="_Toc276045273" localSheetId="15">'IG-5 REDUCCION'!#REF!</definedName>
    <definedName name="_Toc276045273" localSheetId="34">'IG-5 REMOLQUE'!#REF!</definedName>
    <definedName name="_Toc276045273" localSheetId="28">'IG-5 REVOLVEDORA'!#REF!</definedName>
    <definedName name="_Toc276045273" localSheetId="25">'IG-5 ROTOPLAS'!#REF!</definedName>
    <definedName name="_Toc276045273" localSheetId="2">'IG-5 SUBESTACION '!#REF!</definedName>
    <definedName name="_Toc276045273" localSheetId="37">'IG-5 T'!#REF!</definedName>
    <definedName name="_Toc276045273" localSheetId="16">'IG-5 T DE FOFO'!#REF!</definedName>
    <definedName name="_Toc276045273" localSheetId="9">'IG-5 TAMBO'!#REF!</definedName>
    <definedName name="_Toc276045273" localSheetId="22">'IG-5 TRAMO DE COLUMNA'!#REF!</definedName>
    <definedName name="_Toc276045273" localSheetId="7">'IG-5 TRANSFORMADOR'!#REF!</definedName>
    <definedName name="_Toc276045273" localSheetId="20">'IG-5 TREN DE DESCARGA'!#REF!</definedName>
    <definedName name="_Toc276045273" localSheetId="30">'IG-5 TUBERIA PVC'!#REF!</definedName>
    <definedName name="_Toc276045273" localSheetId="29">'IG-5 TUBO CORRUGADO'!#REF!</definedName>
    <definedName name="_Toc276045273" localSheetId="21">'IG-5 TUBO DE FIERRO'!#REF!</definedName>
    <definedName name="_Toc276045273" localSheetId="6">'IG-5 VALVULAS'!#REF!</definedName>
    <definedName name="_Toc276045274" localSheetId="3">'IG-5 ARRRANCADOR'!#REF!</definedName>
    <definedName name="_Toc276045274" localSheetId="33">'IG-5 BOMBA'!#REF!</definedName>
    <definedName name="_Toc276045274" localSheetId="5">'IG-5 BOMBA SUMERGIBLE'!#REF!</definedName>
    <definedName name="_Toc276045274" localSheetId="23">'IG-5 CABEZAL'!#REF!</definedName>
    <definedName name="_Toc276045274" localSheetId="40">'IG-5 CABLE SUBMARINO'!#REF!</definedName>
    <definedName name="_Toc276045274" localSheetId="17">'IG-5 CARRETE '!#REF!</definedName>
    <definedName name="_Toc276045274" localSheetId="32">'IG-5 CARRETILLA'!#REF!</definedName>
    <definedName name="_Toc276045274" localSheetId="4">'IG-5 CENTRO DE CARGA'!#REF!</definedName>
    <definedName name="_Toc276045274" localSheetId="8">'IG-5 CODO'!#REF!</definedName>
    <definedName name="_Toc276045274" localSheetId="36">'IG-5 ESCUADRA TUBULAR'!#REF!</definedName>
    <definedName name="_Toc276045274" localSheetId="19">'IG-5 EXTREMIDAD'!#REF!</definedName>
    <definedName name="_Toc276045274" localSheetId="26">'IG-5 HERRAJE DE CAMIONET'!#REF!</definedName>
    <definedName name="_Toc276045274" localSheetId="38">'IG-5 JAULA'!#REF!</definedName>
    <definedName name="_Toc276045274" localSheetId="39">'IG-5 LLAVE'!#REF!</definedName>
    <definedName name="_Toc276045274" localSheetId="14">'IG-5 LOTE DE COPLES'!#REF!</definedName>
    <definedName name="_Toc276045274" localSheetId="13">'IG-5 LOTE DE PEDACERA'!#REF!</definedName>
    <definedName name="_Toc276045274" localSheetId="27">'IG-5 LOTE DE TUBERIA'!#REF!</definedName>
    <definedName name="_Toc276045274" localSheetId="31">'IG-5 MANGUERA'!#REF!</definedName>
    <definedName name="_Toc276045274" localSheetId="35">'IG-5 MAQUINARIA'!#REF!</definedName>
    <definedName name="_Toc276045274" localSheetId="12">'IG-5 MARCO DE HERRERIA'!#REF!</definedName>
    <definedName name="_Toc276045274" localSheetId="24">'IG-5 MEDIDOR'!#REF!</definedName>
    <definedName name="_Toc276045274" localSheetId="10">'IG-5 MEDIDOR DE FLUJO'!#REF!</definedName>
    <definedName name="_Toc276045274" localSheetId="11">'IG-5 MOTOR TRIFASICO'!#REF!</definedName>
    <definedName name="_Toc276045274" localSheetId="18">'IG-5 NIPLE '!#REF!</definedName>
    <definedName name="_Toc276045274" localSheetId="15">'IG-5 REDUCCION'!#REF!</definedName>
    <definedName name="_Toc276045274" localSheetId="34">'IG-5 REMOLQUE'!#REF!</definedName>
    <definedName name="_Toc276045274" localSheetId="28">'IG-5 REVOLVEDORA'!#REF!</definedName>
    <definedName name="_Toc276045274" localSheetId="25">'IG-5 ROTOPLAS'!#REF!</definedName>
    <definedName name="_Toc276045274" localSheetId="2">'IG-5 SUBESTACION '!#REF!</definedName>
    <definedName name="_Toc276045274" localSheetId="37">'IG-5 T'!#REF!</definedName>
    <definedName name="_Toc276045274" localSheetId="16">'IG-5 T DE FOFO'!#REF!</definedName>
    <definedName name="_Toc276045274" localSheetId="9">'IG-5 TAMBO'!#REF!</definedName>
    <definedName name="_Toc276045274" localSheetId="22">'IG-5 TRAMO DE COLUMNA'!#REF!</definedName>
    <definedName name="_Toc276045274" localSheetId="7">'IG-5 TRANSFORMADOR'!#REF!</definedName>
    <definedName name="_Toc276045274" localSheetId="20">'IG-5 TREN DE DESCARGA'!#REF!</definedName>
    <definedName name="_Toc276045274" localSheetId="30">'IG-5 TUBERIA PVC'!#REF!</definedName>
    <definedName name="_Toc276045274" localSheetId="29">'IG-5 TUBO CORRUGADO'!#REF!</definedName>
    <definedName name="_Toc276045274" localSheetId="21">'IG-5 TUBO DE FIERRO'!#REF!</definedName>
    <definedName name="_Toc276045274" localSheetId="6">'IG-5 VALVULAS'!#REF!</definedName>
    <definedName name="_Toc276045275" localSheetId="3">'IG-5 ARRRANCADOR'!#REF!</definedName>
    <definedName name="_Toc276045275" localSheetId="33">'IG-5 BOMBA'!#REF!</definedName>
    <definedName name="_Toc276045275" localSheetId="5">'IG-5 BOMBA SUMERGIBLE'!#REF!</definedName>
    <definedName name="_Toc276045275" localSheetId="23">'IG-5 CABEZAL'!#REF!</definedName>
    <definedName name="_Toc276045275" localSheetId="40">'IG-5 CABLE SUBMARINO'!#REF!</definedName>
    <definedName name="_Toc276045275" localSheetId="17">'IG-5 CARRETE '!#REF!</definedName>
    <definedName name="_Toc276045275" localSheetId="32">'IG-5 CARRETILLA'!#REF!</definedName>
    <definedName name="_Toc276045275" localSheetId="4">'IG-5 CENTRO DE CARGA'!#REF!</definedName>
    <definedName name="_Toc276045275" localSheetId="8">'IG-5 CODO'!#REF!</definedName>
    <definedName name="_Toc276045275" localSheetId="36">'IG-5 ESCUADRA TUBULAR'!#REF!</definedName>
    <definedName name="_Toc276045275" localSheetId="19">'IG-5 EXTREMIDAD'!#REF!</definedName>
    <definedName name="_Toc276045275" localSheetId="26">'IG-5 HERRAJE DE CAMIONET'!#REF!</definedName>
    <definedName name="_Toc276045275" localSheetId="38">'IG-5 JAULA'!#REF!</definedName>
    <definedName name="_Toc276045275" localSheetId="39">'IG-5 LLAVE'!#REF!</definedName>
    <definedName name="_Toc276045275" localSheetId="14">'IG-5 LOTE DE COPLES'!#REF!</definedName>
    <definedName name="_Toc276045275" localSheetId="13">'IG-5 LOTE DE PEDACERA'!#REF!</definedName>
    <definedName name="_Toc276045275" localSheetId="27">'IG-5 LOTE DE TUBERIA'!#REF!</definedName>
    <definedName name="_Toc276045275" localSheetId="31">'IG-5 MANGUERA'!#REF!</definedName>
    <definedName name="_Toc276045275" localSheetId="35">'IG-5 MAQUINARIA'!#REF!</definedName>
    <definedName name="_Toc276045275" localSheetId="12">'IG-5 MARCO DE HERRERIA'!#REF!</definedName>
    <definedName name="_Toc276045275" localSheetId="24">'IG-5 MEDIDOR'!#REF!</definedName>
    <definedName name="_Toc276045275" localSheetId="10">'IG-5 MEDIDOR DE FLUJO'!#REF!</definedName>
    <definedName name="_Toc276045275" localSheetId="11">'IG-5 MOTOR TRIFASICO'!#REF!</definedName>
    <definedName name="_Toc276045275" localSheetId="18">'IG-5 NIPLE '!#REF!</definedName>
    <definedName name="_Toc276045275" localSheetId="15">'IG-5 REDUCCION'!#REF!</definedName>
    <definedName name="_Toc276045275" localSheetId="34">'IG-5 REMOLQUE'!#REF!</definedName>
    <definedName name="_Toc276045275" localSheetId="28">'IG-5 REVOLVEDORA'!#REF!</definedName>
    <definedName name="_Toc276045275" localSheetId="25">'IG-5 ROTOPLAS'!#REF!</definedName>
    <definedName name="_Toc276045275" localSheetId="2">'IG-5 SUBESTACION '!#REF!</definedName>
    <definedName name="_Toc276045275" localSheetId="37">'IG-5 T'!#REF!</definedName>
    <definedName name="_Toc276045275" localSheetId="16">'IG-5 T DE FOFO'!#REF!</definedName>
    <definedName name="_Toc276045275" localSheetId="9">'IG-5 TAMBO'!#REF!</definedName>
    <definedName name="_Toc276045275" localSheetId="22">'IG-5 TRAMO DE COLUMNA'!#REF!</definedName>
    <definedName name="_Toc276045275" localSheetId="7">'IG-5 TRANSFORMADOR'!#REF!</definedName>
    <definedName name="_Toc276045275" localSheetId="20">'IG-5 TREN DE DESCARGA'!#REF!</definedName>
    <definedName name="_Toc276045275" localSheetId="30">'IG-5 TUBERIA PVC'!#REF!</definedName>
    <definedName name="_Toc276045275" localSheetId="29">'IG-5 TUBO CORRUGADO'!#REF!</definedName>
    <definedName name="_Toc276045275" localSheetId="21">'IG-5 TUBO DE FIERRO'!#REF!</definedName>
    <definedName name="_Toc276045275" localSheetId="6">'IG-5 VALVULAS'!#REF!</definedName>
    <definedName name="_Toc276045276" localSheetId="3">'IG-5 ARRRANCADOR'!#REF!</definedName>
    <definedName name="_Toc276045276" localSheetId="33">'IG-5 BOMBA'!#REF!</definedName>
    <definedName name="_Toc276045276" localSheetId="5">'IG-5 BOMBA SUMERGIBLE'!#REF!</definedName>
    <definedName name="_Toc276045276" localSheetId="23">'IG-5 CABEZAL'!#REF!</definedName>
    <definedName name="_Toc276045276" localSheetId="40">'IG-5 CABLE SUBMARINO'!#REF!</definedName>
    <definedName name="_Toc276045276" localSheetId="17">'IG-5 CARRETE '!#REF!</definedName>
    <definedName name="_Toc276045276" localSheetId="32">'IG-5 CARRETILLA'!#REF!</definedName>
    <definedName name="_Toc276045276" localSheetId="4">'IG-5 CENTRO DE CARGA'!#REF!</definedName>
    <definedName name="_Toc276045276" localSheetId="8">'IG-5 CODO'!#REF!</definedName>
    <definedName name="_Toc276045276" localSheetId="36">'IG-5 ESCUADRA TUBULAR'!#REF!</definedName>
    <definedName name="_Toc276045276" localSheetId="19">'IG-5 EXTREMIDAD'!#REF!</definedName>
    <definedName name="_Toc276045276" localSheetId="26">'IG-5 HERRAJE DE CAMIONET'!#REF!</definedName>
    <definedName name="_Toc276045276" localSheetId="38">'IG-5 JAULA'!#REF!</definedName>
    <definedName name="_Toc276045276" localSheetId="39">'IG-5 LLAVE'!#REF!</definedName>
    <definedName name="_Toc276045276" localSheetId="14">'IG-5 LOTE DE COPLES'!#REF!</definedName>
    <definedName name="_Toc276045276" localSheetId="13">'IG-5 LOTE DE PEDACERA'!#REF!</definedName>
    <definedName name="_Toc276045276" localSheetId="27">'IG-5 LOTE DE TUBERIA'!#REF!</definedName>
    <definedName name="_Toc276045276" localSheetId="31">'IG-5 MANGUERA'!#REF!</definedName>
    <definedName name="_Toc276045276" localSheetId="35">'IG-5 MAQUINARIA'!#REF!</definedName>
    <definedName name="_Toc276045276" localSheetId="12">'IG-5 MARCO DE HERRERIA'!#REF!</definedName>
    <definedName name="_Toc276045276" localSheetId="24">'IG-5 MEDIDOR'!#REF!</definedName>
    <definedName name="_Toc276045276" localSheetId="10">'IG-5 MEDIDOR DE FLUJO'!#REF!</definedName>
    <definedName name="_Toc276045276" localSheetId="11">'IG-5 MOTOR TRIFASICO'!#REF!</definedName>
    <definedName name="_Toc276045276" localSheetId="18">'IG-5 NIPLE '!#REF!</definedName>
    <definedName name="_Toc276045276" localSheetId="15">'IG-5 REDUCCION'!#REF!</definedName>
    <definedName name="_Toc276045276" localSheetId="34">'IG-5 REMOLQUE'!#REF!</definedName>
    <definedName name="_Toc276045276" localSheetId="28">'IG-5 REVOLVEDORA'!#REF!</definedName>
    <definedName name="_Toc276045276" localSheetId="25">'IG-5 ROTOPLAS'!#REF!</definedName>
    <definedName name="_Toc276045276" localSheetId="2">'IG-5 SUBESTACION '!#REF!</definedName>
    <definedName name="_Toc276045276" localSheetId="37">'IG-5 T'!#REF!</definedName>
    <definedName name="_Toc276045276" localSheetId="16">'IG-5 T DE FOFO'!#REF!</definedName>
    <definedName name="_Toc276045276" localSheetId="9">'IG-5 TAMBO'!#REF!</definedName>
    <definedName name="_Toc276045276" localSheetId="22">'IG-5 TRAMO DE COLUMNA'!#REF!</definedName>
    <definedName name="_Toc276045276" localSheetId="7">'IG-5 TRANSFORMADOR'!#REF!</definedName>
    <definedName name="_Toc276045276" localSheetId="20">'IG-5 TREN DE DESCARGA'!#REF!</definedName>
    <definedName name="_Toc276045276" localSheetId="30">'IG-5 TUBERIA PVC'!#REF!</definedName>
    <definedName name="_Toc276045276" localSheetId="29">'IG-5 TUBO CORRUGADO'!#REF!</definedName>
    <definedName name="_Toc276045276" localSheetId="21">'IG-5 TUBO DE FIERRO'!#REF!</definedName>
    <definedName name="_Toc276045276" localSheetId="6">'IG-5 VALVULAS'!#REF!</definedName>
    <definedName name="_Toc276045277" localSheetId="3">'IG-5 ARRRANCADOR'!#REF!</definedName>
    <definedName name="_Toc276045277" localSheetId="33">'IG-5 BOMBA'!#REF!</definedName>
    <definedName name="_Toc276045277" localSheetId="5">'IG-5 BOMBA SUMERGIBLE'!#REF!</definedName>
    <definedName name="_Toc276045277" localSheetId="23">'IG-5 CABEZAL'!#REF!</definedName>
    <definedName name="_Toc276045277" localSheetId="40">'IG-5 CABLE SUBMARINO'!#REF!</definedName>
    <definedName name="_Toc276045277" localSheetId="17">'IG-5 CARRETE '!#REF!</definedName>
    <definedName name="_Toc276045277" localSheetId="32">'IG-5 CARRETILLA'!#REF!</definedName>
    <definedName name="_Toc276045277" localSheetId="4">'IG-5 CENTRO DE CARGA'!#REF!</definedName>
    <definedName name="_Toc276045277" localSheetId="8">'IG-5 CODO'!#REF!</definedName>
    <definedName name="_Toc276045277" localSheetId="36">'IG-5 ESCUADRA TUBULAR'!#REF!</definedName>
    <definedName name="_Toc276045277" localSheetId="19">'IG-5 EXTREMIDAD'!#REF!</definedName>
    <definedName name="_Toc276045277" localSheetId="26">'IG-5 HERRAJE DE CAMIONET'!#REF!</definedName>
    <definedName name="_Toc276045277" localSheetId="38">'IG-5 JAULA'!#REF!</definedName>
    <definedName name="_Toc276045277" localSheetId="39">'IG-5 LLAVE'!#REF!</definedName>
    <definedName name="_Toc276045277" localSheetId="14">'IG-5 LOTE DE COPLES'!#REF!</definedName>
    <definedName name="_Toc276045277" localSheetId="13">'IG-5 LOTE DE PEDACERA'!#REF!</definedName>
    <definedName name="_Toc276045277" localSheetId="27">'IG-5 LOTE DE TUBERIA'!#REF!</definedName>
    <definedName name="_Toc276045277" localSheetId="31">'IG-5 MANGUERA'!#REF!</definedName>
    <definedName name="_Toc276045277" localSheetId="35">'IG-5 MAQUINARIA'!#REF!</definedName>
    <definedName name="_Toc276045277" localSheetId="12">'IG-5 MARCO DE HERRERIA'!#REF!</definedName>
    <definedName name="_Toc276045277" localSheetId="24">'IG-5 MEDIDOR'!#REF!</definedName>
    <definedName name="_Toc276045277" localSheetId="10">'IG-5 MEDIDOR DE FLUJO'!#REF!</definedName>
    <definedName name="_Toc276045277" localSheetId="11">'IG-5 MOTOR TRIFASICO'!#REF!</definedName>
    <definedName name="_Toc276045277" localSheetId="18">'IG-5 NIPLE '!#REF!</definedName>
    <definedName name="_Toc276045277" localSheetId="15">'IG-5 REDUCCION'!#REF!</definedName>
    <definedName name="_Toc276045277" localSheetId="34">'IG-5 REMOLQUE'!#REF!</definedName>
    <definedName name="_Toc276045277" localSheetId="28">'IG-5 REVOLVEDORA'!#REF!</definedName>
    <definedName name="_Toc276045277" localSheetId="25">'IG-5 ROTOPLAS'!#REF!</definedName>
    <definedName name="_Toc276045277" localSheetId="2">'IG-5 SUBESTACION '!#REF!</definedName>
    <definedName name="_Toc276045277" localSheetId="37">'IG-5 T'!#REF!</definedName>
    <definedName name="_Toc276045277" localSheetId="16">'IG-5 T DE FOFO'!#REF!</definedName>
    <definedName name="_Toc276045277" localSheetId="9">'IG-5 TAMBO'!#REF!</definedName>
    <definedName name="_Toc276045277" localSheetId="22">'IG-5 TRAMO DE COLUMNA'!#REF!</definedName>
    <definedName name="_Toc276045277" localSheetId="7">'IG-5 TRANSFORMADOR'!#REF!</definedName>
    <definedName name="_Toc276045277" localSheetId="20">'IG-5 TREN DE DESCARGA'!#REF!</definedName>
    <definedName name="_Toc276045277" localSheetId="30">'IG-5 TUBERIA PVC'!#REF!</definedName>
    <definedName name="_Toc276045277" localSheetId="29">'IG-5 TUBO CORRUGADO'!#REF!</definedName>
    <definedName name="_Toc276045277" localSheetId="21">'IG-5 TUBO DE FIERRO'!#REF!</definedName>
    <definedName name="_Toc276045277" localSheetId="6">'IG-5 VALVULAS'!#REF!</definedName>
    <definedName name="_Toc276045278" localSheetId="3">'IG-5 ARRRANCADOR'!#REF!</definedName>
    <definedName name="_Toc276045278" localSheetId="33">'IG-5 BOMBA'!#REF!</definedName>
    <definedName name="_Toc276045278" localSheetId="5">'IG-5 BOMBA SUMERGIBLE'!#REF!</definedName>
    <definedName name="_Toc276045278" localSheetId="23">'IG-5 CABEZAL'!#REF!</definedName>
    <definedName name="_Toc276045278" localSheetId="40">'IG-5 CABLE SUBMARINO'!#REF!</definedName>
    <definedName name="_Toc276045278" localSheetId="17">'IG-5 CARRETE '!#REF!</definedName>
    <definedName name="_Toc276045278" localSheetId="32">'IG-5 CARRETILLA'!#REF!</definedName>
    <definedName name="_Toc276045278" localSheetId="4">'IG-5 CENTRO DE CARGA'!#REF!</definedName>
    <definedName name="_Toc276045278" localSheetId="8">'IG-5 CODO'!#REF!</definedName>
    <definedName name="_Toc276045278" localSheetId="36">'IG-5 ESCUADRA TUBULAR'!#REF!</definedName>
    <definedName name="_Toc276045278" localSheetId="19">'IG-5 EXTREMIDAD'!#REF!</definedName>
    <definedName name="_Toc276045278" localSheetId="26">'IG-5 HERRAJE DE CAMIONET'!#REF!</definedName>
    <definedName name="_Toc276045278" localSheetId="38">'IG-5 JAULA'!#REF!</definedName>
    <definedName name="_Toc276045278" localSheetId="39">'IG-5 LLAVE'!#REF!</definedName>
    <definedName name="_Toc276045278" localSheetId="14">'IG-5 LOTE DE COPLES'!#REF!</definedName>
    <definedName name="_Toc276045278" localSheetId="13">'IG-5 LOTE DE PEDACERA'!#REF!</definedName>
    <definedName name="_Toc276045278" localSheetId="27">'IG-5 LOTE DE TUBERIA'!#REF!</definedName>
    <definedName name="_Toc276045278" localSheetId="31">'IG-5 MANGUERA'!#REF!</definedName>
    <definedName name="_Toc276045278" localSheetId="35">'IG-5 MAQUINARIA'!#REF!</definedName>
    <definedName name="_Toc276045278" localSheetId="12">'IG-5 MARCO DE HERRERIA'!#REF!</definedName>
    <definedName name="_Toc276045278" localSheetId="24">'IG-5 MEDIDOR'!#REF!</definedName>
    <definedName name="_Toc276045278" localSheetId="10">'IG-5 MEDIDOR DE FLUJO'!#REF!</definedName>
    <definedName name="_Toc276045278" localSheetId="11">'IG-5 MOTOR TRIFASICO'!#REF!</definedName>
    <definedName name="_Toc276045278" localSheetId="18">'IG-5 NIPLE '!#REF!</definedName>
    <definedName name="_Toc276045278" localSheetId="15">'IG-5 REDUCCION'!#REF!</definedName>
    <definedName name="_Toc276045278" localSheetId="34">'IG-5 REMOLQUE'!#REF!</definedName>
    <definedName name="_Toc276045278" localSheetId="28">'IG-5 REVOLVEDORA'!#REF!</definedName>
    <definedName name="_Toc276045278" localSheetId="25">'IG-5 ROTOPLAS'!#REF!</definedName>
    <definedName name="_Toc276045278" localSheetId="2">'IG-5 SUBESTACION '!#REF!</definedName>
    <definedName name="_Toc276045278" localSheetId="37">'IG-5 T'!#REF!</definedName>
    <definedName name="_Toc276045278" localSheetId="16">'IG-5 T DE FOFO'!#REF!</definedName>
    <definedName name="_Toc276045278" localSheetId="9">'IG-5 TAMBO'!#REF!</definedName>
    <definedName name="_Toc276045278" localSheetId="22">'IG-5 TRAMO DE COLUMNA'!#REF!</definedName>
    <definedName name="_Toc276045278" localSheetId="7">'IG-5 TRANSFORMADOR'!#REF!</definedName>
    <definedName name="_Toc276045278" localSheetId="20">'IG-5 TREN DE DESCARGA'!#REF!</definedName>
    <definedName name="_Toc276045278" localSheetId="30">'IG-5 TUBERIA PVC'!#REF!</definedName>
    <definedName name="_Toc276045278" localSheetId="29">'IG-5 TUBO CORRUGADO'!#REF!</definedName>
    <definedName name="_Toc276045278" localSheetId="21">'IG-5 TUBO DE FIERRO'!#REF!</definedName>
    <definedName name="_Toc276045278" localSheetId="6">'IG-5 VALVULAS'!#REF!</definedName>
    <definedName name="_Toc276045279" localSheetId="3">'IG-5 ARRRANCADOR'!#REF!</definedName>
    <definedName name="_Toc276045279" localSheetId="33">'IG-5 BOMBA'!#REF!</definedName>
    <definedName name="_Toc276045279" localSheetId="5">'IG-5 BOMBA SUMERGIBLE'!#REF!</definedName>
    <definedName name="_Toc276045279" localSheetId="23">'IG-5 CABEZAL'!#REF!</definedName>
    <definedName name="_Toc276045279" localSheetId="40">'IG-5 CABLE SUBMARINO'!#REF!</definedName>
    <definedName name="_Toc276045279" localSheetId="17">'IG-5 CARRETE '!#REF!</definedName>
    <definedName name="_Toc276045279" localSheetId="32">'IG-5 CARRETILLA'!#REF!</definedName>
    <definedName name="_Toc276045279" localSheetId="4">'IG-5 CENTRO DE CARGA'!#REF!</definedName>
    <definedName name="_Toc276045279" localSheetId="8">'IG-5 CODO'!#REF!</definedName>
    <definedName name="_Toc276045279" localSheetId="36">'IG-5 ESCUADRA TUBULAR'!#REF!</definedName>
    <definedName name="_Toc276045279" localSheetId="19">'IG-5 EXTREMIDAD'!#REF!</definedName>
    <definedName name="_Toc276045279" localSheetId="26">'IG-5 HERRAJE DE CAMIONET'!#REF!</definedName>
    <definedName name="_Toc276045279" localSheetId="38">'IG-5 JAULA'!#REF!</definedName>
    <definedName name="_Toc276045279" localSheetId="39">'IG-5 LLAVE'!#REF!</definedName>
    <definedName name="_Toc276045279" localSheetId="14">'IG-5 LOTE DE COPLES'!#REF!</definedName>
    <definedName name="_Toc276045279" localSheetId="13">'IG-5 LOTE DE PEDACERA'!#REF!</definedName>
    <definedName name="_Toc276045279" localSheetId="27">'IG-5 LOTE DE TUBERIA'!#REF!</definedName>
    <definedName name="_Toc276045279" localSheetId="31">'IG-5 MANGUERA'!#REF!</definedName>
    <definedName name="_Toc276045279" localSheetId="35">'IG-5 MAQUINARIA'!#REF!</definedName>
    <definedName name="_Toc276045279" localSheetId="12">'IG-5 MARCO DE HERRERIA'!#REF!</definedName>
    <definedName name="_Toc276045279" localSheetId="24">'IG-5 MEDIDOR'!#REF!</definedName>
    <definedName name="_Toc276045279" localSheetId="10">'IG-5 MEDIDOR DE FLUJO'!#REF!</definedName>
    <definedName name="_Toc276045279" localSheetId="11">'IG-5 MOTOR TRIFASICO'!#REF!</definedName>
    <definedName name="_Toc276045279" localSheetId="18">'IG-5 NIPLE '!#REF!</definedName>
    <definedName name="_Toc276045279" localSheetId="15">'IG-5 REDUCCION'!#REF!</definedName>
    <definedName name="_Toc276045279" localSheetId="34">'IG-5 REMOLQUE'!#REF!</definedName>
    <definedName name="_Toc276045279" localSheetId="28">'IG-5 REVOLVEDORA'!#REF!</definedName>
    <definedName name="_Toc276045279" localSheetId="25">'IG-5 ROTOPLAS'!#REF!</definedName>
    <definedName name="_Toc276045279" localSheetId="2">'IG-5 SUBESTACION '!#REF!</definedName>
    <definedName name="_Toc276045279" localSheetId="37">'IG-5 T'!#REF!</definedName>
    <definedName name="_Toc276045279" localSheetId="16">'IG-5 T DE FOFO'!#REF!</definedName>
    <definedName name="_Toc276045279" localSheetId="9">'IG-5 TAMBO'!#REF!</definedName>
    <definedName name="_Toc276045279" localSheetId="22">'IG-5 TRAMO DE COLUMNA'!#REF!</definedName>
    <definedName name="_Toc276045279" localSheetId="7">'IG-5 TRANSFORMADOR'!#REF!</definedName>
    <definedName name="_Toc276045279" localSheetId="20">'IG-5 TREN DE DESCARGA'!#REF!</definedName>
    <definedName name="_Toc276045279" localSheetId="30">'IG-5 TUBERIA PVC'!#REF!</definedName>
    <definedName name="_Toc276045279" localSheetId="29">'IG-5 TUBO CORRUGADO'!#REF!</definedName>
    <definedName name="_Toc276045279" localSheetId="21">'IG-5 TUBO DE FIERRO'!#REF!</definedName>
    <definedName name="_Toc276045279" localSheetId="6">'IG-5 VALVULAS'!#REF!</definedName>
    <definedName name="_Toc276045280" localSheetId="3">'IG-5 ARRRANCADOR'!#REF!</definedName>
    <definedName name="_Toc276045280" localSheetId="33">'IG-5 BOMBA'!#REF!</definedName>
    <definedName name="_Toc276045280" localSheetId="5">'IG-5 BOMBA SUMERGIBLE'!#REF!</definedName>
    <definedName name="_Toc276045280" localSheetId="23">'IG-5 CABEZAL'!#REF!</definedName>
    <definedName name="_Toc276045280" localSheetId="40">'IG-5 CABLE SUBMARINO'!#REF!</definedName>
    <definedName name="_Toc276045280" localSheetId="17">'IG-5 CARRETE '!#REF!</definedName>
    <definedName name="_Toc276045280" localSheetId="32">'IG-5 CARRETILLA'!#REF!</definedName>
    <definedName name="_Toc276045280" localSheetId="4">'IG-5 CENTRO DE CARGA'!#REF!</definedName>
    <definedName name="_Toc276045280" localSheetId="8">'IG-5 CODO'!#REF!</definedName>
    <definedName name="_Toc276045280" localSheetId="36">'IG-5 ESCUADRA TUBULAR'!#REF!</definedName>
    <definedName name="_Toc276045280" localSheetId="19">'IG-5 EXTREMIDAD'!#REF!</definedName>
    <definedName name="_Toc276045280" localSheetId="26">'IG-5 HERRAJE DE CAMIONET'!#REF!</definedName>
    <definedName name="_Toc276045280" localSheetId="38">'IG-5 JAULA'!#REF!</definedName>
    <definedName name="_Toc276045280" localSheetId="39">'IG-5 LLAVE'!#REF!</definedName>
    <definedName name="_Toc276045280" localSheetId="14">'IG-5 LOTE DE COPLES'!#REF!</definedName>
    <definedName name="_Toc276045280" localSheetId="13">'IG-5 LOTE DE PEDACERA'!#REF!</definedName>
    <definedName name="_Toc276045280" localSheetId="27">'IG-5 LOTE DE TUBERIA'!#REF!</definedName>
    <definedName name="_Toc276045280" localSheetId="31">'IG-5 MANGUERA'!#REF!</definedName>
    <definedName name="_Toc276045280" localSheetId="35">'IG-5 MAQUINARIA'!#REF!</definedName>
    <definedName name="_Toc276045280" localSheetId="12">'IG-5 MARCO DE HERRERIA'!#REF!</definedName>
    <definedName name="_Toc276045280" localSheetId="24">'IG-5 MEDIDOR'!#REF!</definedName>
    <definedName name="_Toc276045280" localSheetId="10">'IG-5 MEDIDOR DE FLUJO'!#REF!</definedName>
    <definedName name="_Toc276045280" localSheetId="11">'IG-5 MOTOR TRIFASICO'!#REF!</definedName>
    <definedName name="_Toc276045280" localSheetId="18">'IG-5 NIPLE '!#REF!</definedName>
    <definedName name="_Toc276045280" localSheetId="15">'IG-5 REDUCCION'!#REF!</definedName>
    <definedName name="_Toc276045280" localSheetId="34">'IG-5 REMOLQUE'!#REF!</definedName>
    <definedName name="_Toc276045280" localSheetId="28">'IG-5 REVOLVEDORA'!#REF!</definedName>
    <definedName name="_Toc276045280" localSheetId="25">'IG-5 ROTOPLAS'!#REF!</definedName>
    <definedName name="_Toc276045280" localSheetId="2">'IG-5 SUBESTACION '!#REF!</definedName>
    <definedName name="_Toc276045280" localSheetId="37">'IG-5 T'!#REF!</definedName>
    <definedName name="_Toc276045280" localSheetId="16">'IG-5 T DE FOFO'!#REF!</definedName>
    <definedName name="_Toc276045280" localSheetId="9">'IG-5 TAMBO'!#REF!</definedName>
    <definedName name="_Toc276045280" localSheetId="22">'IG-5 TRAMO DE COLUMNA'!#REF!</definedName>
    <definedName name="_Toc276045280" localSheetId="7">'IG-5 TRANSFORMADOR'!#REF!</definedName>
    <definedName name="_Toc276045280" localSheetId="20">'IG-5 TREN DE DESCARGA'!#REF!</definedName>
    <definedName name="_Toc276045280" localSheetId="30">'IG-5 TUBERIA PVC'!#REF!</definedName>
    <definedName name="_Toc276045280" localSheetId="29">'IG-5 TUBO CORRUGADO'!#REF!</definedName>
    <definedName name="_Toc276045280" localSheetId="21">'IG-5 TUBO DE FIERRO'!#REF!</definedName>
    <definedName name="_Toc276045280" localSheetId="6">'IG-5 VALVULAS'!#REF!</definedName>
    <definedName name="_xlnm.Print_Titles" localSheetId="3">'IG-5 ARRRANCADOR'!$1:$12</definedName>
    <definedName name="_xlnm.Print_Titles" localSheetId="6">'IG-5 VALVULAS'!$1:$12</definedName>
  </definedNames>
  <calcPr calcId="152511"/>
</workbook>
</file>

<file path=xl/calcChain.xml><?xml version="1.0" encoding="utf-8"?>
<calcChain xmlns="http://schemas.openxmlformats.org/spreadsheetml/2006/main">
  <c r="M15" i="230" l="1"/>
  <c r="M14" i="231"/>
  <c r="M14" i="232"/>
  <c r="L22" i="229"/>
  <c r="M22" i="229"/>
  <c r="M14" i="228"/>
  <c r="M14" i="226"/>
  <c r="M14" i="225"/>
  <c r="M14" i="224"/>
  <c r="M14" i="223"/>
  <c r="M14" i="221"/>
  <c r="M14" i="220"/>
  <c r="M14" i="219"/>
  <c r="M14" i="218"/>
  <c r="M15" i="217"/>
  <c r="M14" i="216"/>
  <c r="M16" i="215"/>
  <c r="M14" i="214"/>
  <c r="M14" i="213"/>
  <c r="M14" i="212"/>
  <c r="M14" i="211"/>
  <c r="M14" i="210"/>
  <c r="M17" i="209"/>
  <c r="M14" i="208"/>
  <c r="M15" i="207"/>
  <c r="M15" i="205"/>
  <c r="M16" i="202"/>
  <c r="M15" i="196"/>
  <c r="M14" i="195"/>
  <c r="M15" i="193"/>
  <c r="M14" i="192"/>
  <c r="M15" i="191"/>
  <c r="M17" i="190"/>
  <c r="M22" i="187"/>
  <c r="M25" i="188"/>
  <c r="M51" i="185"/>
  <c r="M27" i="184"/>
  <c r="M14" i="182"/>
  <c r="M27" i="178"/>
  <c r="M14" i="227"/>
  <c r="L27" i="178"/>
  <c r="L14" i="232"/>
  <c r="L17" i="209"/>
  <c r="L22" i="187"/>
  <c r="L16" i="202"/>
  <c r="L15" i="230"/>
  <c r="L27" i="184"/>
  <c r="L51" i="185"/>
  <c r="L14" i="231"/>
  <c r="L14" i="192"/>
  <c r="L21" i="229"/>
  <c r="L17" i="190"/>
  <c r="L14" i="214"/>
  <c r="L14" i="228"/>
  <c r="L14" i="227"/>
  <c r="L14" i="226"/>
  <c r="L14" i="225"/>
  <c r="L14" i="224"/>
  <c r="L14" i="223"/>
  <c r="L14" i="221"/>
  <c r="L14" i="220"/>
  <c r="L14" i="219"/>
  <c r="L14" i="218"/>
  <c r="L15" i="217"/>
  <c r="L14" i="216"/>
  <c r="L16" i="215"/>
  <c r="L14" i="213"/>
  <c r="L14" i="212"/>
  <c r="L14" i="211"/>
  <c r="L14" i="210"/>
  <c r="L14" i="208"/>
  <c r="L15" i="207"/>
  <c r="L15" i="205"/>
  <c r="L15" i="196"/>
  <c r="L14" i="195"/>
  <c r="L15" i="193"/>
  <c r="L15" i="191"/>
  <c r="L25" i="188"/>
  <c r="L14" i="182"/>
  <c r="A3" i="90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<sst xmlns="http://schemas.openxmlformats.org/spreadsheetml/2006/main" count="2443" uniqueCount="507">
  <si>
    <t>Área de adscripción</t>
  </si>
  <si>
    <t>Marca</t>
  </si>
  <si>
    <t>Modelo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</si>
  <si>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</si>
  <si>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</si>
  <si>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</si>
  <si>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</si>
  <si>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</si>
  <si>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</si>
  <si>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</si>
  <si>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</si>
  <si>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</si>
  <si>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</si>
  <si>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</si>
  <si>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</si>
  <si>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</si>
  <si>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Estado físico</t>
  </si>
  <si>
    <t>NOMBRE</t>
  </si>
  <si>
    <t>Nº Progr.</t>
  </si>
  <si>
    <t>Factura</t>
  </si>
  <si>
    <t>N°. de serie</t>
  </si>
  <si>
    <t>Clave inventarial</t>
  </si>
  <si>
    <t>Resguardatario</t>
  </si>
  <si>
    <t>Valor unitario</t>
  </si>
  <si>
    <t>Código contable</t>
  </si>
  <si>
    <t>Baja</t>
  </si>
  <si>
    <t>Fecha de:</t>
  </si>
  <si>
    <t>Importe de la modificación</t>
  </si>
  <si>
    <t>Fecha de adquisición</t>
  </si>
  <si>
    <t xml:space="preserve">Descripción </t>
  </si>
  <si>
    <t>Área de Adscripción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</si>
  <si>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</si>
  <si>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</si>
  <si>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</si>
  <si>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</si>
  <si>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</si>
  <si>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</si>
  <si>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</si>
  <si>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</si>
  <si>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</si>
  <si>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</si>
  <si>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</si>
  <si>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</si>
  <si>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</si>
  <si>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</si>
  <si>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</si>
  <si>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</si>
  <si>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</si>
  <si>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</si>
  <si>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</si>
  <si>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</si>
  <si>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</si>
  <si>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</si>
  <si>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</si>
  <si>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</si>
  <si>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</si>
  <si>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</si>
  <si>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</si>
  <si>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</si>
  <si>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</si>
  <si>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</si>
  <si>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</si>
  <si>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</si>
  <si>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</si>
  <si>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</si>
  <si>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</si>
  <si>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</si>
  <si>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</si>
  <si>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</si>
  <si>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</si>
  <si>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</si>
  <si>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</si>
  <si>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</si>
  <si>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</si>
  <si>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</si>
  <si>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</si>
  <si>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</si>
  <si>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</si>
  <si>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</si>
  <si>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</si>
  <si>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</si>
  <si>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</si>
  <si>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</si>
  <si>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</si>
  <si>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</si>
  <si>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</si>
  <si>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</si>
  <si>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</si>
  <si>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</si>
  <si>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</si>
  <si>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</si>
  <si>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</si>
  <si>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</si>
  <si>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</si>
  <si>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</si>
  <si>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</si>
  <si>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</si>
  <si>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</si>
  <si>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</si>
  <si>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</si>
  <si>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</si>
  <si>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</si>
  <si>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</si>
  <si>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</si>
  <si>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</si>
  <si>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</si>
  <si>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</si>
  <si>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</si>
  <si>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</si>
  <si>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</si>
  <si>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</si>
  <si>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</si>
  <si>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</si>
  <si>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</si>
  <si>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</si>
  <si>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</si>
  <si>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</si>
  <si>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</si>
  <si>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</si>
  <si>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</si>
  <si>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</si>
  <si>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</si>
  <si>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</si>
  <si>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</si>
  <si>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</si>
  <si>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</si>
  <si>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</si>
  <si>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</si>
  <si>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</si>
  <si>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</si>
  <si>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</si>
  <si>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</si>
  <si>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</si>
  <si>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</si>
  <si>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</si>
  <si>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</si>
  <si>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</si>
  <si>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</si>
  <si>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</si>
  <si>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</si>
  <si>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</si>
  <si>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Depreciación acumulada</t>
  </si>
  <si>
    <t xml:space="preserve">Total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</si>
  <si>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</si>
  <si>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</si>
  <si>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</si>
  <si>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</si>
  <si>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</si>
  <si>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</si>
  <si>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</si>
  <si>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</si>
  <si>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</si>
  <si>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</si>
  <si>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</si>
  <si>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</si>
  <si>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</si>
  <si>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</si>
  <si>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</si>
  <si>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Formato IG-5</t>
  </si>
  <si>
    <t>COMISION DE AGUA POTABLE Y ALCANTARILLADO DEL MUNICIPIO DE IGUALA</t>
  </si>
  <si>
    <t>1246-256206</t>
  </si>
  <si>
    <t>POZO 2</t>
  </si>
  <si>
    <t>S/F</t>
  </si>
  <si>
    <t>VIRGILIO MARQUEZ VAZQUEZ</t>
  </si>
  <si>
    <t>SIEMENS</t>
  </si>
  <si>
    <t>K981</t>
  </si>
  <si>
    <t>S/NS</t>
  </si>
  <si>
    <t>POZO 3</t>
  </si>
  <si>
    <t>S/M</t>
  </si>
  <si>
    <t>ARRANCADOR ATR DE 50 HP/440</t>
  </si>
  <si>
    <t>POZO 5</t>
  </si>
  <si>
    <t>5620-PZ5-005</t>
  </si>
  <si>
    <t>REGULAR</t>
  </si>
  <si>
    <t>ARRANCADOR ATR DE  40 HP / 440 - 220</t>
  </si>
  <si>
    <t>POZO 6</t>
  </si>
  <si>
    <t>5620-PZ6-001</t>
  </si>
  <si>
    <t>JUAN HERNANDEZ BAHENA</t>
  </si>
  <si>
    <t xml:space="preserve">C03-111-14-12 </t>
  </si>
  <si>
    <t>POZO 8</t>
  </si>
  <si>
    <t>ARRANCADOR TERMOMAGNETICO DE 45 AMP 30 HP/440</t>
  </si>
  <si>
    <t>5620-PZ8-010</t>
  </si>
  <si>
    <t>JOSE URIETA ARROYO</t>
  </si>
  <si>
    <t>D15-110-14-77</t>
  </si>
  <si>
    <t>ARRANCADOR ATR 50 HP / 220</t>
  </si>
  <si>
    <t>POZO 9</t>
  </si>
  <si>
    <t>5620-PZ9-001</t>
  </si>
  <si>
    <t>YURI CANO PINEDA, PEDRO MORALES PITA, MARIO GUZMAN HERNANDEZ, MIGUEL PARRA FARINA.</t>
  </si>
  <si>
    <t>SIEMES</t>
  </si>
  <si>
    <t>D06110154</t>
  </si>
  <si>
    <t>SQUARED</t>
  </si>
  <si>
    <t>Q0D2F</t>
  </si>
  <si>
    <t xml:space="preserve">POZO 4 </t>
  </si>
  <si>
    <t xml:space="preserve">POZO 5 </t>
  </si>
  <si>
    <t>VIRGILIO MARQUÉZ VAZQUÉZ</t>
  </si>
  <si>
    <t>FUERA DE SERVICIO</t>
  </si>
  <si>
    <t>POZO 1</t>
  </si>
  <si>
    <t>ARRANCADOR TERMOMAGNETICO AUTO TRANSFORMADOR .</t>
  </si>
  <si>
    <t>5620-PZ1-001</t>
  </si>
  <si>
    <t>RAUL EPIFANIO CASTILLO QUINTANA</t>
  </si>
  <si>
    <t>CENTRO DE CARGA</t>
  </si>
  <si>
    <t>5620-PZ1-016</t>
  </si>
  <si>
    <t>BOMBA SUMERGIBLE DE 40 HP A 440V, 120M DE COLUMNA DE 4” DE DIAMETRO.</t>
  </si>
  <si>
    <t>5620-PZ5-006</t>
  </si>
  <si>
    <t>BOMBA SUMERGIBLE DE 30 HP / 220.</t>
  </si>
  <si>
    <t>5620-PZ6-011</t>
  </si>
  <si>
    <t>BOMBA SUMERGIBLE 30 HP.</t>
  </si>
  <si>
    <t>5620-PZ8-012</t>
  </si>
  <si>
    <t>MOTOBOMBA SUMERGIBLE CON MOTOR ELECTRICO, TRIFASICO DE 40 HP, 440 VOLTS.</t>
  </si>
  <si>
    <t>5620-PZ1-006</t>
  </si>
  <si>
    <t>VALVULA COMPUERTA DE 6”.</t>
  </si>
  <si>
    <t>5620-PZ1-009</t>
  </si>
  <si>
    <t>MARCA IPM, HECHO EN MEXICO</t>
  </si>
  <si>
    <t>VALVULA COMPUERTA DE 6” Fo.Fo.</t>
  </si>
  <si>
    <t>5620-PZ1-010</t>
  </si>
  <si>
    <t xml:space="preserve"> VALVULA CHECK DE 6".</t>
  </si>
  <si>
    <t>5620-PZ1-011</t>
  </si>
  <si>
    <t>FERNANDEZ</t>
  </si>
  <si>
    <t>VALVULA CHECK DE 4” DE FOFO.</t>
  </si>
  <si>
    <t>5620-PZ5-008</t>
  </si>
  <si>
    <t>VALVULA DE COMPUERTA DE 2 1/2” DE FOFO.</t>
  </si>
  <si>
    <t>VALVULA DE COMPUERTA DE 4” DE FO FO.</t>
  </si>
  <si>
    <t>5620-PZ5-010</t>
  </si>
  <si>
    <t>5620-PZ5-011</t>
  </si>
  <si>
    <t xml:space="preserve"> SIEMENS.</t>
  </si>
  <si>
    <t xml:space="preserve"> K-11110-16-35</t>
  </si>
  <si>
    <t>VALVULA DE ALIVIO DE 2" DE GLOBO.</t>
  </si>
  <si>
    <t>5620-PZ6-014</t>
  </si>
  <si>
    <t>VALVULA CHECK DE 4"</t>
  </si>
  <si>
    <t>5620-PZ6-018</t>
  </si>
  <si>
    <t>VALVULA CHECK DE 4" DE FOFO.</t>
  </si>
  <si>
    <t>5620-PZ8-014</t>
  </si>
  <si>
    <t>VALVULA COMPUERTA DE 4" DE FOFO.</t>
  </si>
  <si>
    <t>VALVULA DE ALIVIO DE 1"</t>
  </si>
  <si>
    <t>VALVULA COMPUERTA DE 2" DE FOFO.</t>
  </si>
  <si>
    <t>5620-PZ8-016</t>
  </si>
  <si>
    <t>5620-PZ8-017</t>
  </si>
  <si>
    <t>5620-PZ8-018</t>
  </si>
  <si>
    <t xml:space="preserve"> UNA VÁLVULA DE 4"</t>
  </si>
  <si>
    <t>5620-PZ9-012</t>
  </si>
  <si>
    <t xml:space="preserve">STOCKHAM </t>
  </si>
  <si>
    <t>VÁLVULA COMPUERTA DE 6".</t>
  </si>
  <si>
    <t>VÁLVULA CHECK DE 6".</t>
  </si>
  <si>
    <t>5620-PZ9-016</t>
  </si>
  <si>
    <t>5620-PZ9-017</t>
  </si>
  <si>
    <t>CODO DE 90˚ DE 4".</t>
  </si>
  <si>
    <t>5620-PZ5-007</t>
  </si>
  <si>
    <t>CODO DE 45˚ DE 4".</t>
  </si>
  <si>
    <t>5620-PZ5-012</t>
  </si>
  <si>
    <t xml:space="preserve">POZO 6 </t>
  </si>
  <si>
    <t>5620-PZ6-012</t>
  </si>
  <si>
    <t>CODO DE 6" X45°.</t>
  </si>
  <si>
    <t>5620-PZ9-015</t>
  </si>
  <si>
    <t>CODO DE 6" X 45˚.</t>
  </si>
  <si>
    <t>5620-PZ9-021</t>
  </si>
  <si>
    <t>MILLER</t>
  </si>
  <si>
    <t>TRASFORMADOR SECO 30 KVH, 440/220-127</t>
  </si>
  <si>
    <t>5620-PZ1-013</t>
  </si>
  <si>
    <t>TRANSFORMADOR DE PEDESTAL 45 KVA 123/220 V</t>
  </si>
  <si>
    <t>5620-PZ3-011</t>
  </si>
  <si>
    <t>ZETRAK</t>
  </si>
  <si>
    <t>BUEN ESTADO (FUERA DE SERVICIO)</t>
  </si>
  <si>
    <t>TRANSFORMADOR TRIFASICO DE 75 KVA.</t>
  </si>
  <si>
    <t>TRANSFORMADOR SECO DE 75 KVA A 440V.</t>
  </si>
  <si>
    <t>5620-PZ5-001</t>
  </si>
  <si>
    <t>TRANSFORMADOR TRIFÁSICO DE 45 KVA (SUBESTACIÓN).</t>
  </si>
  <si>
    <t>5620-PZ6-004</t>
  </si>
  <si>
    <t>5620-PZ8-009</t>
  </si>
  <si>
    <t xml:space="preserve">TRANSFORMADOR TRIFÁSICO DE75KVA </t>
  </si>
  <si>
    <t xml:space="preserve">POZO 9 </t>
  </si>
  <si>
    <t>5620-PZ9-019</t>
  </si>
  <si>
    <t>TAMBO D 200 LTS DE PLASTICO.</t>
  </si>
  <si>
    <t>5620-PZ1-012</t>
  </si>
  <si>
    <t>MEDIDOR DE FLUJO.</t>
  </si>
  <si>
    <t>5620-PZ1-007</t>
  </si>
  <si>
    <t>AZTECA S.A</t>
  </si>
  <si>
    <t>PUMA.</t>
  </si>
  <si>
    <t>06007042,</t>
  </si>
  <si>
    <t>5620-PZ6-017</t>
  </si>
  <si>
    <t>1246-256207</t>
  </si>
  <si>
    <t>MOTOR DE 50 HP.</t>
  </si>
  <si>
    <t>5620-PZ9-009</t>
  </si>
  <si>
    <t xml:space="preserve">REGULAR </t>
  </si>
  <si>
    <t>FDIRBANK MOD 55</t>
  </si>
  <si>
    <t>MARCO DE HERRERIA DE 4"</t>
  </si>
  <si>
    <t>5620-PZ2-016</t>
  </si>
  <si>
    <t>-</t>
  </si>
  <si>
    <t>MARCO DE HERRERIA DE 6"</t>
  </si>
  <si>
    <t xml:space="preserve">POZO 3 </t>
  </si>
  <si>
    <t>5620-PZ3-010</t>
  </si>
  <si>
    <t xml:space="preserve">MAL ESTADO </t>
  </si>
  <si>
    <t>MAL ESTADO</t>
  </si>
  <si>
    <t>1 LOTE DE PEDACERA DE PVC DE DIFERENTES DIAMETROS</t>
  </si>
  <si>
    <t>5620-PZ2-020</t>
  </si>
  <si>
    <t>1 LOTE DE COPLES DE ASBESTO</t>
  </si>
  <si>
    <t>5620-PZ2-021</t>
  </si>
  <si>
    <t>1 LOTE DE COPLES DE ASBESTO DE 6", 8" Y 10"</t>
  </si>
  <si>
    <t>5620-PZ8-030</t>
  </si>
  <si>
    <t>REDUCCIÓN DE FIERRO DE 6" X 4".</t>
  </si>
  <si>
    <t>REDUCCIÓN DE FIERRO DE 4X6.</t>
  </si>
  <si>
    <t>5620-PZ9-013</t>
  </si>
  <si>
    <t>5620-PZ9-014</t>
  </si>
  <si>
    <t>T DE FOFO DE 4" X 2 1/2</t>
  </si>
  <si>
    <t>5620-PZ5-009</t>
  </si>
  <si>
    <t>T DE 4 X 2 DE FOFO.</t>
  </si>
  <si>
    <t>5620-PZ8-015</t>
  </si>
  <si>
    <t>CARRETE DE 6X16°.</t>
  </si>
  <si>
    <t>CARRETE DE 6X20.</t>
  </si>
  <si>
    <t>5620-PZ9-010</t>
  </si>
  <si>
    <t>5620-PZ9-011</t>
  </si>
  <si>
    <t>NIPLE GALVANIZADO DE 2”.</t>
  </si>
  <si>
    <t>5620-PZ6-013</t>
  </si>
  <si>
    <t>EXTREMIDAD DE 4" X 30 CM.</t>
  </si>
  <si>
    <t>5620-PZ6-015</t>
  </si>
  <si>
    <t>TREN DE DESCARGA.</t>
  </si>
  <si>
    <t>5620-PZ6-016</t>
  </si>
  <si>
    <t>TUBO DE FIERRO COLADO DE 4” X 6.</t>
  </si>
  <si>
    <t>5620-PZ6-019</t>
  </si>
  <si>
    <t>TRAMO DE COLUMNA DE 3 METROS X 4"</t>
  </si>
  <si>
    <t>5620-PZ6-020</t>
  </si>
  <si>
    <t>MEDIDOR VOLUMETRICO.</t>
  </si>
  <si>
    <t xml:space="preserve">CABEZAL CON SALIDA DE 6 PULGADAS. </t>
  </si>
  <si>
    <t>5620-PZ9-008</t>
  </si>
  <si>
    <t xml:space="preserve"> MORSE</t>
  </si>
  <si>
    <t>X2036208</t>
  </si>
  <si>
    <t>ROTOPLAS DE 1,100 LTS</t>
  </si>
  <si>
    <t>5620-PZ8-019</t>
  </si>
  <si>
    <t>ROTOPLAS 1100 LTS.</t>
  </si>
  <si>
    <t>5620-PZ9-022</t>
  </si>
  <si>
    <t>HERRAJE DE CAMIONETA</t>
  </si>
  <si>
    <t>5620-PZ8-020</t>
  </si>
  <si>
    <t>1 LOTE DE TUBERIA DE ASBESTO DE 6"</t>
  </si>
  <si>
    <t>1 LOTE DE TUBERIA DE ASBESTO DE 8"</t>
  </si>
  <si>
    <t>5620-PZ8-021</t>
  </si>
  <si>
    <t>5620-PZ8-022</t>
  </si>
  <si>
    <t>REVOLVEDORA 10 HP DE MEDIO SACO</t>
  </si>
  <si>
    <t>5620-PZ8-023</t>
  </si>
  <si>
    <t>3 METROS DE TUBO CORRUGADO DE 12" SANITARIO</t>
  </si>
  <si>
    <t>5620-PZ8-027</t>
  </si>
  <si>
    <t>TUBERIA DE PVC DE 14" HIDRAULICO</t>
  </si>
  <si>
    <t>5620-PZ8-028</t>
  </si>
  <si>
    <t>MANGUERA DE AGUA NEGRA DE 3"</t>
  </si>
  <si>
    <t>5620-PZ8-029</t>
  </si>
  <si>
    <t>CARRETILLA.</t>
  </si>
  <si>
    <t>5620-PZ9-018</t>
  </si>
  <si>
    <t xml:space="preserve"> CUERVO.</t>
  </si>
  <si>
    <t>CAT 50</t>
  </si>
  <si>
    <t>BOMBA TURBINA VERTICAL ELECTRICA  DE 40 HP Y COLUMNA 3”</t>
  </si>
  <si>
    <t>5620-PZ9-020</t>
  </si>
  <si>
    <t xml:space="preserve">REMOLQUE  </t>
  </si>
  <si>
    <t>5620-PZ9-023</t>
  </si>
  <si>
    <t>MAQUINA DE SOLDAR A GASOLINA</t>
  </si>
  <si>
    <t>5620-PZ9-024</t>
  </si>
  <si>
    <t>BOD CAT 206</t>
  </si>
  <si>
    <t>LHOQ8277</t>
  </si>
  <si>
    <t>SUBESTACION, TRANSFORMADOR 231220 TRIFASICO 112.5.</t>
  </si>
  <si>
    <t>5620-PZ1-005</t>
  </si>
  <si>
    <t>CONTINENTAL ELECRIC</t>
  </si>
  <si>
    <t>4004-3336</t>
  </si>
  <si>
    <t>POZO EJIDAL</t>
  </si>
  <si>
    <t>ERASMO LAGUNAS FLORES</t>
  </si>
  <si>
    <t>FALTANTE</t>
  </si>
  <si>
    <t>ARRANCADOR MAGNETICO 10 HP/220.</t>
  </si>
  <si>
    <t>5620-PZE-005</t>
  </si>
  <si>
    <t>BOMBA SUMERGIBLE DE 3 HP / 220</t>
  </si>
  <si>
    <t>5620-PZE-006</t>
  </si>
  <si>
    <t>BOMBA SUMERGIBLE DE 7.5 HP</t>
  </si>
  <si>
    <t>5620-PZE-009</t>
  </si>
  <si>
    <t>VÁLVULA DE 2" DE GLOBO.</t>
  </si>
  <si>
    <t>5620-PZE-007</t>
  </si>
  <si>
    <t>5620-PZE-010</t>
  </si>
  <si>
    <t>VALVULA DE 3" DE GLOBO</t>
  </si>
  <si>
    <t>5620-PZE-015</t>
  </si>
  <si>
    <t>ARRANCADOR ATP 10 HP/220</t>
  </si>
  <si>
    <t>5620-PZE-013</t>
  </si>
  <si>
    <t xml:space="preserve">ESCUADRA TUBULAR DE 4” Y DE 6M X 6M  PARA MONTAJE DE EQUIPO </t>
  </si>
  <si>
    <t>5620-PZE-012</t>
  </si>
  <si>
    <t>POZO SANTO TOMAS</t>
  </si>
  <si>
    <t>ARRANCADOR 100 HP/440 AMP</t>
  </si>
  <si>
    <t>5620-PST-001</t>
  </si>
  <si>
    <t>A06-111-16-29</t>
  </si>
  <si>
    <t>VALVULA COMPUERTA DE 2".</t>
  </si>
  <si>
    <t>VALVULA COMPUERTA DE 4".</t>
  </si>
  <si>
    <t>VALVULA CHECK DE 4".</t>
  </si>
  <si>
    <t>5620-PST-005</t>
  </si>
  <si>
    <t>5620-PST-006</t>
  </si>
  <si>
    <t>5620-PST-007</t>
  </si>
  <si>
    <t>BOMBA SUMERGIBLE DE 75 HP/440.</t>
  </si>
  <si>
    <t>5620-PST-003</t>
  </si>
  <si>
    <t xml:space="preserve">BUENO </t>
  </si>
  <si>
    <t>TRANSFORMADOR TRIFASICO DE 112.5 KVA.</t>
  </si>
  <si>
    <t>5620-PST-009</t>
  </si>
  <si>
    <t>5620-PST-004</t>
  </si>
  <si>
    <t>T DE 4" X 2".</t>
  </si>
  <si>
    <t>5620-PST-008</t>
  </si>
  <si>
    <t>POZO SAN GERARDO</t>
  </si>
  <si>
    <t>ARRANCADOR TERMOMAGNETICO DE 220 V, 30 HP 70A.</t>
  </si>
  <si>
    <t>3RE5451GA259AN6</t>
  </si>
  <si>
    <t>L-16-110-13-23</t>
  </si>
  <si>
    <t>5620-PSG-002</t>
  </si>
  <si>
    <t>5620-PSG-003</t>
  </si>
  <si>
    <t>BOMBA DOSIFICADORA</t>
  </si>
  <si>
    <t>5620-PSG-009</t>
  </si>
  <si>
    <t>5620-PSG-004</t>
  </si>
  <si>
    <t>T DE 4 X 2.</t>
  </si>
  <si>
    <t>5620-PSG-005</t>
  </si>
  <si>
    <t>5620-PSG-006</t>
  </si>
  <si>
    <t>5620-PSG-007</t>
  </si>
  <si>
    <t>5620-PSG-008</t>
  </si>
  <si>
    <t>TRANSFORMADOR TRIFASICO DE 45 KVA.</t>
  </si>
  <si>
    <t xml:space="preserve">POZO SAN GERARDO </t>
  </si>
  <si>
    <t>TAMBO 200 LTS</t>
  </si>
  <si>
    <t>JAULA ESTRUCTURAL DE FIERRO</t>
  </si>
  <si>
    <t>POZO ZAPATA</t>
  </si>
  <si>
    <t>ARRANCADOR TERMOMAGNETICO 7.5 HP.</t>
  </si>
  <si>
    <t>5620-PZZ-001</t>
  </si>
  <si>
    <t>CAYETANO CASTRO SEVILLA</t>
  </si>
  <si>
    <t>ARRANCADOR TERMOMAGNETICO 10 HP/220.</t>
  </si>
  <si>
    <t>5620-PZZ-013</t>
  </si>
  <si>
    <t>VALVULA CHECK DE 3”.</t>
  </si>
  <si>
    <t>MYMACO</t>
  </si>
  <si>
    <t>5620-PZZ-007</t>
  </si>
  <si>
    <t>VALVULA COMPUERTA DE 4”.</t>
  </si>
  <si>
    <t>VALVULA COMPUERTA DE 3”.</t>
  </si>
  <si>
    <t>5620-PZZ-009</t>
  </si>
  <si>
    <t>5620-PZZ-010</t>
  </si>
  <si>
    <t>5620-PZZ-011</t>
  </si>
  <si>
    <t>TINACO DE PVC  1100 LTS</t>
  </si>
  <si>
    <t>TERROPLAS</t>
  </si>
  <si>
    <t>5620-PZZ-014</t>
  </si>
  <si>
    <t>MOTOBOMBA SUMERGIBLE 10 HP.</t>
  </si>
  <si>
    <t>5620-PZZ-008</t>
  </si>
  <si>
    <t>EXTREMIDAD FO. FO. DE 12” X 16”.</t>
  </si>
  <si>
    <t>5620-PZZ-005</t>
  </si>
  <si>
    <t>LLAVE STILSON DE 18”.</t>
  </si>
  <si>
    <t>5620-PZZ-012</t>
  </si>
  <si>
    <t>POZO 1 DE MAYO</t>
  </si>
  <si>
    <t>VALVULA CON MEDIDOR DE FLUJO DE 4".</t>
  </si>
  <si>
    <t>5620-P1M-007</t>
  </si>
  <si>
    <t>5620-P1M-008</t>
  </si>
  <si>
    <t>MIGUEL PEREZ HERNANDEZ</t>
  </si>
  <si>
    <t>VALVULA COMPUERTA DE 3".</t>
  </si>
  <si>
    <t>VALVULA DE ALIVIO PARA EXPULSION DE AIRE.</t>
  </si>
  <si>
    <t>5620-P1M-010</t>
  </si>
  <si>
    <t>5620-P1M-011</t>
  </si>
  <si>
    <t>5620-P1M-012</t>
  </si>
  <si>
    <t>ARRANCADOR TERMOMAGNETICO CON CAPACIDAD 20 HP, 220 V.</t>
  </si>
  <si>
    <t>5620-P1M-002</t>
  </si>
  <si>
    <t>WEG</t>
  </si>
  <si>
    <t>TRANSFORMADOR 75 KVA TIPO POSTE</t>
  </si>
  <si>
    <t>5620-P1M-003</t>
  </si>
  <si>
    <t>BOMBA SUMERGIBLE DE 20 HP, CON GASTO DE 13 L.P.S. C.D.T. DE 85 MTS</t>
  </si>
  <si>
    <t>5620-P1M-004</t>
  </si>
  <si>
    <t>5620-P1M-014</t>
  </si>
  <si>
    <t>CODO DE 90° DE 4".</t>
  </si>
  <si>
    <t>5620-P1M-005</t>
  </si>
  <si>
    <t>EXTREMIDAD DE 4" X 60 CM.</t>
  </si>
  <si>
    <t>5620-P1M-006</t>
  </si>
  <si>
    <t>T DE 4" X 3".</t>
  </si>
  <si>
    <t>5620-P1M-009</t>
  </si>
  <si>
    <t>5620-P1M-013</t>
  </si>
  <si>
    <t>POZO CASCALOTES</t>
  </si>
  <si>
    <t>ULISES OCHOA SALGADO</t>
  </si>
  <si>
    <t>ARRANCADOR TERMOMAGNETICO CON CAPACIDAD 7.5 HP, 230 V.</t>
  </si>
  <si>
    <t>5620-PZC-002</t>
  </si>
  <si>
    <t>FRANKIN</t>
  </si>
  <si>
    <t>TRANSFORMADOR 10 KVA</t>
  </si>
  <si>
    <t>5620-PZC-003</t>
  </si>
  <si>
    <t>BOMBA SUMERGIBLE, MOTOR SUMERGIBLE DE 7.5 HP, 230 VOLTS.</t>
  </si>
  <si>
    <t>5620-PZC-004</t>
  </si>
  <si>
    <t>5620-PZC-005</t>
  </si>
  <si>
    <t>5620-PZC-006</t>
  </si>
  <si>
    <t>5620-PZC-009</t>
  </si>
  <si>
    <t>VALVULA CHECK DE 3".</t>
  </si>
  <si>
    <t>5620-PZC-008</t>
  </si>
  <si>
    <t>ARRANCADOR ATR 20 HP/440</t>
  </si>
  <si>
    <t>POZO METLAPA</t>
  </si>
  <si>
    <t>5620-PZM-001</t>
  </si>
  <si>
    <t>DAVID MASTACHE ADAN Y RUFINO VALLADARES MIRANDA</t>
  </si>
  <si>
    <t>BOMBA SUMERGIBLE DE 15 HP/440</t>
  </si>
  <si>
    <t>5620-PZM-006</t>
  </si>
  <si>
    <t xml:space="preserve"> REDUCCION DE 4” A 3”.</t>
  </si>
  <si>
    <t>5620-PZM-007</t>
  </si>
  <si>
    <t>5620-PZM-008</t>
  </si>
  <si>
    <t>5620-PZM-012</t>
  </si>
  <si>
    <t xml:space="preserve"> VALVULA COMPUERTA DE 3”.</t>
  </si>
  <si>
    <t>5620-PZM-013</t>
  </si>
  <si>
    <t>5620-PZM-025</t>
  </si>
  <si>
    <t>CODO DE 90°-</t>
  </si>
  <si>
    <t>5620-PZM-011</t>
  </si>
  <si>
    <t xml:space="preserve">POZO METLAPA </t>
  </si>
  <si>
    <t>TRANSFORMADOR TRIFASICO DE 30 KVA.</t>
  </si>
  <si>
    <t>5620-PZM-017</t>
  </si>
  <si>
    <t>TRANSFORMADOR PEQUEÑO. (PARA BOMBAS DOSIFICADORAS).</t>
  </si>
  <si>
    <t>5620-PZM-024</t>
  </si>
  <si>
    <t>T DE 3" X 2"</t>
  </si>
  <si>
    <t>T DE 4" X 3"</t>
  </si>
  <si>
    <t>5620-PZM-022</t>
  </si>
  <si>
    <t>5620-PZM-023</t>
  </si>
  <si>
    <t>T DE 3" X 3"</t>
  </si>
  <si>
    <t>5620-PZM-028</t>
  </si>
  <si>
    <t>5620-PZM-029</t>
  </si>
  <si>
    <t>TAMBO DE 200 LTS</t>
  </si>
  <si>
    <t>5620-PZM-034</t>
  </si>
  <si>
    <t>5620-PZM-033</t>
  </si>
  <si>
    <t xml:space="preserve">100 MTS DE CABLE SUBMARINO 3 X 6 AWG </t>
  </si>
  <si>
    <t>Inventario de bienes muebles, agrupados por rubros o tipo de bien  al 31 de Diciembre de 2018.</t>
  </si>
  <si>
    <t>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</si>
</sst>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10"/>
      <color theme="8" tint="-0.249977111117893"/>
      <name val="Arial"/>
      <family val="2"/>
    </font>
    <font>
      <sz val="8"/>
      <color rgb="FF000000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5" tint="-0.499984740745262"/>
      <name val="Arial"/>
      <family val="2"/>
    </font>
    <font>
      <b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9.5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</cellStyleXfs>
  <cellXfs count="305">
    <xf numFmtId="0" fontId="0" fillId="0" borderId="0" xfId="0"/>
    <xf numFmtId="0" fontId="1" fillId="24" borderId="0" xfId="47" applyFill="1" applyProtection="1">
      <protection hidden="1"/>
    </xf>
    <xf numFmtId="0" fontId="1" fillId="24" borderId="0" xfId="47" applyFill="1" applyProtection="1"/>
    <xf numFmtId="0" fontId="1" fillId="24" borderId="0" xfId="47" applyFont="1" applyFill="1" applyProtection="1"/>
    <xf numFmtId="0" fontId="1" fillId="24" borderId="0" xfId="47" applyFont="1" applyFill="1" applyProtection="1">
      <protection hidden="1"/>
    </xf>
    <xf numFmtId="0" fontId="1" fillId="25" borderId="9" xfId="47" applyFill="1" applyBorder="1" applyAlignment="1" applyProtection="1">
      <alignment horizontal="center" vertical="center" wrapText="1"/>
      <protection hidden="1"/>
    </xf>
    <xf numFmtId="0" fontId="1" fillId="25" borderId="9" xfId="47" applyFill="1" applyBorder="1" applyAlignment="1" applyProtection="1">
      <alignment horizontal="center" vertical="center"/>
      <protection hidden="1"/>
    </xf>
    <xf numFmtId="0" fontId="37" fillId="0" borderId="10" xfId="47" applyFont="1" applyFill="1" applyBorder="1" applyAlignment="1" applyProtection="1">
      <alignment horizontal="center" vertical="center"/>
      <protection hidden="1"/>
    </xf>
    <xf numFmtId="0" fontId="37" fillId="0" borderId="10" xfId="32" applyFont="1" applyFill="1" applyBorder="1" applyAlignment="1" applyProtection="1">
      <protection hidden="1"/>
    </xf>
    <xf numFmtId="0" fontId="37" fillId="0" borderId="10" xfId="32" applyFont="1" applyFill="1" applyBorder="1" applyAlignment="1" applyProtection="1"/>
    <xf numFmtId="0" fontId="37" fillId="0" borderId="10" xfId="32" applyFont="1" applyFill="1" applyBorder="1" applyAlignment="1" applyProtection="1">
      <alignment vertical="center"/>
      <protection hidden="1"/>
    </xf>
    <xf numFmtId="0" fontId="37" fillId="0" borderId="42" xfId="47" applyFont="1" applyFill="1" applyBorder="1" applyAlignment="1" applyProtection="1">
      <alignment horizontal="center" vertical="center"/>
      <protection hidden="1"/>
    </xf>
    <xf numFmtId="0" fontId="37" fillId="0" borderId="43" xfId="32" applyFont="1" applyFill="1" applyBorder="1" applyAlignment="1" applyProtection="1">
      <protection hidden="1"/>
    </xf>
    <xf numFmtId="0" fontId="37" fillId="0" borderId="42" xfId="32" applyFont="1" applyFill="1" applyBorder="1" applyAlignment="1" applyProtection="1">
      <alignment horizontal="center" vertical="center"/>
      <protection hidden="1"/>
    </xf>
    <xf numFmtId="0" fontId="37" fillId="0" borderId="44" xfId="32" applyFont="1" applyFill="1" applyBorder="1" applyAlignment="1" applyProtection="1">
      <protection hidden="1"/>
    </xf>
    <xf numFmtId="0" fontId="37" fillId="0" borderId="0" xfId="47" applyFont="1" applyFill="1" applyProtection="1"/>
    <xf numFmtId="0" fontId="37" fillId="0" borderId="10" xfId="32" applyFont="1" applyFill="1" applyBorder="1" applyAlignment="1" applyProtection="1">
      <alignment horizontal="center"/>
    </xf>
    <xf numFmtId="0" fontId="37" fillId="0" borderId="10" xfId="0" applyFont="1" applyFill="1" applyBorder="1" applyAlignment="1" applyProtection="1">
      <alignment horizontal="center" vertical="center"/>
    </xf>
    <xf numFmtId="0" fontId="37" fillId="0" borderId="10" xfId="32" applyFont="1" applyFill="1" applyBorder="1" applyAlignment="1" applyProtection="1">
      <alignment wrapText="1"/>
    </xf>
    <xf numFmtId="0" fontId="37" fillId="0" borderId="10" xfId="32" applyFont="1" applyFill="1" applyBorder="1" applyAlignment="1" applyProtection="1">
      <alignment horizontal="center" vertical="center"/>
    </xf>
    <xf numFmtId="0" fontId="37" fillId="0" borderId="10" xfId="32" applyFont="1" applyFill="1" applyBorder="1" applyAlignment="1" applyProtection="1"/>
    <xf numFmtId="0" fontId="38" fillId="0" borderId="10" xfId="32" applyFont="1" applyFill="1" applyBorder="1" applyAlignment="1" applyProtection="1">
      <alignment wrapText="1"/>
    </xf>
    <xf numFmtId="0" fontId="37" fillId="0" borderId="44" xfId="32" applyFont="1" applyFill="1" applyBorder="1" applyAlignment="1" applyProtection="1">
      <alignment horizontal="left" vertical="center"/>
      <protection hidden="1"/>
    </xf>
    <xf numFmtId="0" fontId="37" fillId="0" borderId="43" xfId="32" applyFont="1" applyFill="1" applyBorder="1" applyAlignment="1" applyProtection="1">
      <alignment horizontal="left"/>
      <protection hidden="1"/>
    </xf>
    <xf numFmtId="0" fontId="1" fillId="26" borderId="0" xfId="47" applyFill="1" applyProtection="1">
      <protection hidden="1"/>
    </xf>
    <xf numFmtId="0" fontId="23" fillId="0" borderId="0" xfId="0" applyFont="1" applyAlignment="1"/>
    <xf numFmtId="0" fontId="24" fillId="0" borderId="0" xfId="0" applyFont="1"/>
    <xf numFmtId="0" fontId="39" fillId="0" borderId="0" xfId="0" applyFont="1" applyAlignment="1">
      <alignment horizontal="right"/>
    </xf>
    <xf numFmtId="0" fontId="25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4" fillId="0" borderId="0" xfId="0" quotePrefix="1" applyFont="1" applyAlignment="1">
      <alignment horizontal="center"/>
    </xf>
    <xf numFmtId="0" fontId="40" fillId="0" borderId="0" xfId="0" quotePrefix="1" applyFont="1" applyAlignment="1">
      <alignment horizontal="center"/>
    </xf>
    <xf numFmtId="0" fontId="24" fillId="27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16" xfId="0" applyFont="1" applyBorder="1"/>
    <xf numFmtId="0" fontId="24" fillId="0" borderId="10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41" fillId="0" borderId="0" xfId="0" applyFont="1"/>
    <xf numFmtId="0" fontId="30" fillId="0" borderId="0" xfId="0" applyFont="1" applyAlignment="1"/>
    <xf numFmtId="0" fontId="0" fillId="0" borderId="0" xfId="0" applyAlignment="1">
      <alignment horizontal="center"/>
    </xf>
    <xf numFmtId="0" fontId="1" fillId="0" borderId="0" xfId="44"/>
    <xf numFmtId="0" fontId="31" fillId="0" borderId="0" xfId="0" applyFont="1" applyAlignment="1"/>
    <xf numFmtId="0" fontId="31" fillId="0" borderId="0" xfId="44" applyFont="1" applyAlignment="1"/>
    <xf numFmtId="0" fontId="32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0" borderId="0" xfId="44" applyFont="1" applyAlignment="1"/>
    <xf numFmtId="0" fontId="1" fillId="0" borderId="0" xfId="44" applyAlignment="1">
      <alignment horizontal="center"/>
    </xf>
    <xf numFmtId="0" fontId="32" fillId="0" borderId="0" xfId="44" applyFont="1"/>
    <xf numFmtId="0" fontId="31" fillId="0" borderId="0" xfId="44" applyFont="1" applyAlignment="1">
      <alignment horizontal="right"/>
    </xf>
    <xf numFmtId="0" fontId="45" fillId="0" borderId="0" xfId="44" applyFont="1" applyBorder="1" applyAlignment="1">
      <alignment horizontal="right" vertical="top" wrapText="1"/>
    </xf>
    <xf numFmtId="0" fontId="46" fillId="28" borderId="30" xfId="44" applyFont="1" applyFill="1" applyBorder="1" applyAlignment="1">
      <alignment horizontal="center" vertical="center" wrapText="1"/>
    </xf>
    <xf numFmtId="0" fontId="46" fillId="28" borderId="28" xfId="44" applyFont="1" applyFill="1" applyBorder="1" applyAlignment="1">
      <alignment horizontal="center" vertical="center" wrapText="1"/>
    </xf>
    <xf numFmtId="0" fontId="46" fillId="28" borderId="29" xfId="44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1" fillId="0" borderId="0" xfId="0" applyFont="1"/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3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top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0" borderId="0" xfId="0" applyFont="1"/>
    <xf numFmtId="44" fontId="1" fillId="0" borderId="0" xfId="40" applyFont="1" applyAlignment="1">
      <alignment horizontal="center" vertical="center"/>
    </xf>
    <xf numFmtId="44" fontId="32" fillId="0" borderId="0" xfId="40" applyFont="1" applyAlignment="1">
      <alignment horizontal="center" vertical="center"/>
    </xf>
    <xf numFmtId="44" fontId="33" fillId="0" borderId="0" xfId="40" applyFont="1" applyAlignment="1">
      <alignment horizontal="center" vertical="center"/>
    </xf>
    <xf numFmtId="0" fontId="51" fillId="30" borderId="10" xfId="0" applyFont="1" applyFill="1" applyBorder="1" applyAlignment="1">
      <alignment horizontal="center" vertical="center"/>
    </xf>
    <xf numFmtId="1" fontId="51" fillId="30" borderId="10" xfId="0" applyNumberFormat="1" applyFont="1" applyFill="1" applyBorder="1" applyAlignment="1">
      <alignment horizontal="center" vertical="center"/>
    </xf>
    <xf numFmtId="0" fontId="33" fillId="30" borderId="10" xfId="0" applyFont="1" applyFill="1" applyBorder="1" applyAlignment="1">
      <alignment horizontal="center" vertical="center" wrapText="1"/>
    </xf>
    <xf numFmtId="44" fontId="52" fillId="30" borderId="10" xfId="0" applyNumberFormat="1" applyFont="1" applyFill="1" applyBorder="1" applyAlignment="1">
      <alignment horizontal="center" vertical="center" wrapText="1"/>
    </xf>
    <xf numFmtId="0" fontId="51" fillId="30" borderId="10" xfId="0" applyFont="1" applyFill="1" applyBorder="1" applyAlignment="1">
      <alignment horizontal="center" vertical="center" wrapText="1"/>
    </xf>
    <xf numFmtId="1" fontId="51" fillId="3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4" fontId="52" fillId="0" borderId="10" xfId="0" applyNumberFormat="1" applyFont="1" applyFill="1" applyBorder="1" applyAlignment="1">
      <alignment horizontal="center" vertical="center" wrapText="1"/>
    </xf>
    <xf numFmtId="0" fontId="54" fillId="3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52" fillId="0" borderId="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/>
    </xf>
    <xf numFmtId="0" fontId="31" fillId="0" borderId="0" xfId="44" applyFont="1" applyAlignment="1">
      <alignment horizontal="center"/>
    </xf>
    <xf numFmtId="0" fontId="52" fillId="30" borderId="13" xfId="0" applyFont="1" applyFill="1" applyBorder="1" applyAlignment="1">
      <alignment horizontal="center" vertical="center" wrapText="1"/>
    </xf>
    <xf numFmtId="0" fontId="51" fillId="30" borderId="13" xfId="0" applyFont="1" applyFill="1" applyBorder="1" applyAlignment="1">
      <alignment horizontal="center" vertical="center"/>
    </xf>
    <xf numFmtId="1" fontId="51" fillId="30" borderId="13" xfId="0" applyNumberFormat="1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horizontal="center" vertical="center" wrapText="1"/>
    </xf>
    <xf numFmtId="44" fontId="46" fillId="28" borderId="10" xfId="40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46" fillId="28" borderId="46" xfId="0" applyFont="1" applyFill="1" applyBorder="1" applyAlignment="1">
      <alignment horizontal="center" vertical="center" wrapText="1"/>
    </xf>
    <xf numFmtId="0" fontId="46" fillId="28" borderId="47" xfId="0" applyFont="1" applyFill="1" applyBorder="1" applyAlignment="1">
      <alignment horizontal="center" vertical="center" wrapText="1"/>
    </xf>
    <xf numFmtId="44" fontId="46" fillId="28" borderId="48" xfId="40" applyFont="1" applyFill="1" applyBorder="1" applyAlignment="1">
      <alignment horizontal="center" vertical="center" wrapText="1"/>
    </xf>
    <xf numFmtId="0" fontId="46" fillId="28" borderId="48" xfId="0" applyFont="1" applyFill="1" applyBorder="1" applyAlignment="1">
      <alignment horizontal="center" vertical="center" wrapText="1"/>
    </xf>
    <xf numFmtId="44" fontId="52" fillId="30" borderId="13" xfId="0" applyNumberFormat="1" applyFont="1" applyFill="1" applyBorder="1" applyAlignment="1">
      <alignment horizontal="center" vertical="center" wrapText="1"/>
    </xf>
    <xf numFmtId="0" fontId="32" fillId="0" borderId="0" xfId="44" applyFont="1" applyAlignment="1">
      <alignment horizontal="center"/>
    </xf>
    <xf numFmtId="0" fontId="43" fillId="0" borderId="0" xfId="44" applyFont="1" applyAlignment="1">
      <alignment horizontal="right"/>
    </xf>
    <xf numFmtId="0" fontId="29" fillId="0" borderId="0" xfId="44" applyFont="1" applyFill="1" applyAlignment="1"/>
    <xf numFmtId="49" fontId="42" fillId="0" borderId="0" xfId="44" applyNumberFormat="1" applyFont="1" applyAlignment="1">
      <alignment horizontal="center" vertical="center"/>
    </xf>
    <xf numFmtId="0" fontId="44" fillId="0" borderId="0" xfId="44" applyFont="1" applyBorder="1" applyAlignment="1">
      <alignment horizontal="center" vertical="center" wrapText="1"/>
    </xf>
    <xf numFmtId="0" fontId="45" fillId="0" borderId="0" xfId="44" applyFont="1" applyBorder="1" applyAlignment="1">
      <alignment horizontal="center" vertical="top" wrapText="1"/>
    </xf>
    <xf numFmtId="0" fontId="56" fillId="0" borderId="0" xfId="44" applyFont="1" applyBorder="1" applyAlignment="1">
      <alignment horizontal="center" vertical="center" wrapText="1"/>
    </xf>
    <xf numFmtId="0" fontId="46" fillId="28" borderId="46" xfId="44" applyFont="1" applyFill="1" applyBorder="1" applyAlignment="1">
      <alignment horizontal="center" vertical="center" wrapText="1"/>
    </xf>
    <xf numFmtId="0" fontId="46" fillId="28" borderId="47" xfId="44" applyFont="1" applyFill="1" applyBorder="1" applyAlignment="1">
      <alignment horizontal="center" vertical="center" wrapText="1"/>
    </xf>
    <xf numFmtId="0" fontId="46" fillId="28" borderId="48" xfId="44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46" fillId="28" borderId="10" xfId="44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top" wrapText="1"/>
    </xf>
    <xf numFmtId="44" fontId="51" fillId="30" borderId="10" xfId="0" applyNumberFormat="1" applyFont="1" applyFill="1" applyBorder="1" applyAlignment="1">
      <alignment horizontal="center" vertical="center"/>
    </xf>
    <xf numFmtId="0" fontId="31" fillId="0" borderId="0" xfId="44" applyFont="1" applyAlignment="1">
      <alignment horizontal="center"/>
    </xf>
    <xf numFmtId="0" fontId="52" fillId="0" borderId="12" xfId="44" applyFont="1" applyBorder="1" applyAlignment="1">
      <alignment horizontal="center" vertical="center" wrapText="1"/>
    </xf>
    <xf numFmtId="0" fontId="52" fillId="0" borderId="13" xfId="44" applyFont="1" applyBorder="1" applyAlignment="1">
      <alignment horizontal="center" vertical="center" wrapText="1"/>
    </xf>
    <xf numFmtId="0" fontId="52" fillId="0" borderId="0" xfId="44" applyFont="1" applyBorder="1" applyAlignment="1">
      <alignment horizontal="right" vertical="top" wrapText="1"/>
    </xf>
    <xf numFmtId="0" fontId="51" fillId="0" borderId="0" xfId="44" applyFont="1"/>
    <xf numFmtId="0" fontId="51" fillId="30" borderId="10" xfId="44" applyFont="1" applyFill="1" applyBorder="1" applyAlignment="1">
      <alignment horizontal="center" vertical="center" wrapText="1"/>
    </xf>
    <xf numFmtId="0" fontId="54" fillId="30" borderId="10" xfId="44" applyFont="1" applyFill="1" applyBorder="1" applyAlignment="1">
      <alignment horizontal="center" vertical="center" wrapText="1"/>
    </xf>
    <xf numFmtId="44" fontId="51" fillId="30" borderId="10" xfId="44" applyNumberFormat="1" applyFont="1" applyFill="1" applyBorder="1" applyAlignment="1">
      <alignment horizontal="center" vertical="center"/>
    </xf>
    <xf numFmtId="0" fontId="31" fillId="0" borderId="0" xfId="44" applyFont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44" fontId="58" fillId="0" borderId="23" xfId="40" applyFont="1" applyBorder="1" applyAlignment="1">
      <alignment horizontal="center" vertical="center"/>
    </xf>
    <xf numFmtId="0" fontId="51" fillId="30" borderId="13" xfId="0" applyFont="1" applyFill="1" applyBorder="1" applyAlignment="1">
      <alignment horizontal="center" vertical="center" wrapText="1"/>
    </xf>
    <xf numFmtId="0" fontId="60" fillId="0" borderId="0" xfId="44" applyFont="1"/>
    <xf numFmtId="0" fontId="52" fillId="0" borderId="10" xfId="44" applyFont="1" applyFill="1" applyBorder="1" applyAlignment="1">
      <alignment horizontal="center" vertical="center" wrapText="1"/>
    </xf>
    <xf numFmtId="44" fontId="52" fillId="0" borderId="10" xfId="40" applyFont="1" applyFill="1" applyBorder="1" applyAlignment="1">
      <alignment horizontal="center" vertical="center" wrapText="1"/>
    </xf>
    <xf numFmtId="0" fontId="52" fillId="0" borderId="0" xfId="44" applyFont="1" applyFill="1" applyBorder="1" applyAlignment="1">
      <alignment horizontal="center" vertical="center" wrapText="1"/>
    </xf>
    <xf numFmtId="0" fontId="51" fillId="0" borderId="0" xfId="44" applyFont="1" applyFill="1"/>
    <xf numFmtId="0" fontId="51" fillId="30" borderId="13" xfId="44" applyFont="1" applyFill="1" applyBorder="1" applyAlignment="1">
      <alignment horizontal="center" vertical="center" wrapText="1"/>
    </xf>
    <xf numFmtId="44" fontId="51" fillId="30" borderId="13" xfId="44" applyNumberFormat="1" applyFont="1" applyFill="1" applyBorder="1" applyAlignment="1">
      <alignment horizontal="center" vertical="center"/>
    </xf>
    <xf numFmtId="0" fontId="52" fillId="0" borderId="13" xfId="44" applyFont="1" applyFill="1" applyBorder="1" applyAlignment="1">
      <alignment horizontal="center" vertical="center" wrapText="1"/>
    </xf>
    <xf numFmtId="44" fontId="52" fillId="0" borderId="13" xfId="40" applyFont="1" applyFill="1" applyBorder="1" applyAlignment="1">
      <alignment horizontal="center" vertical="center" wrapText="1"/>
    </xf>
    <xf numFmtId="0" fontId="51" fillId="0" borderId="0" xfId="44" applyFont="1" applyFill="1" applyAlignment="1"/>
    <xf numFmtId="0" fontId="51" fillId="0" borderId="0" xfId="44" applyFont="1" applyAlignment="1"/>
    <xf numFmtId="0" fontId="51" fillId="0" borderId="0" xfId="44" applyFont="1" applyFill="1" applyAlignment="1">
      <alignment wrapText="1"/>
    </xf>
    <xf numFmtId="44" fontId="51" fillId="30" borderId="13" xfId="40" applyFont="1" applyFill="1" applyBorder="1" applyAlignment="1">
      <alignment horizontal="center" vertical="center" wrapText="1"/>
    </xf>
    <xf numFmtId="44" fontId="51" fillId="30" borderId="13" xfId="44" applyNumberFormat="1" applyFont="1" applyFill="1" applyBorder="1" applyAlignment="1">
      <alignment horizontal="center" vertical="center" wrapText="1"/>
    </xf>
    <xf numFmtId="0" fontId="51" fillId="0" borderId="0" xfId="44" applyFont="1" applyAlignment="1">
      <alignment wrapText="1"/>
    </xf>
    <xf numFmtId="44" fontId="51" fillId="30" borderId="10" xfId="0" applyNumberFormat="1" applyFont="1" applyFill="1" applyBorder="1" applyAlignment="1">
      <alignment horizontal="center" vertical="center" wrapText="1"/>
    </xf>
    <xf numFmtId="0" fontId="61" fillId="0" borderId="0" xfId="44" applyFont="1" applyBorder="1" applyAlignment="1">
      <alignment horizontal="right" vertical="top" wrapText="1"/>
    </xf>
    <xf numFmtId="0" fontId="61" fillId="0" borderId="0" xfId="44" applyFont="1" applyBorder="1" applyAlignment="1">
      <alignment horizontal="center" vertical="top" wrapText="1"/>
    </xf>
    <xf numFmtId="0" fontId="51" fillId="0" borderId="0" xfId="44" applyFont="1" applyAlignment="1">
      <alignment horizontal="center"/>
    </xf>
    <xf numFmtId="0" fontId="53" fillId="0" borderId="0" xfId="44" applyFont="1" applyBorder="1" applyAlignment="1">
      <alignment horizontal="right" vertical="top" wrapText="1"/>
    </xf>
    <xf numFmtId="0" fontId="53" fillId="0" borderId="0" xfId="44" applyFont="1" applyBorder="1" applyAlignment="1">
      <alignment horizontal="center" vertical="top" wrapText="1"/>
    </xf>
    <xf numFmtId="0" fontId="52" fillId="0" borderId="0" xfId="44" applyFont="1" applyBorder="1" applyAlignment="1">
      <alignment horizontal="center" vertical="center" wrapText="1"/>
    </xf>
    <xf numFmtId="44" fontId="57" fillId="0" borderId="10" xfId="44" applyNumberFormat="1" applyFont="1" applyBorder="1" applyAlignment="1">
      <alignment horizontal="right" vertical="center" wrapText="1"/>
    </xf>
    <xf numFmtId="0" fontId="51" fillId="0" borderId="0" xfId="44" applyFont="1" applyAlignment="1">
      <alignment horizontal="center" vertical="center"/>
    </xf>
    <xf numFmtId="0" fontId="53" fillId="0" borderId="10" xfId="44" applyFont="1" applyFill="1" applyBorder="1" applyAlignment="1">
      <alignment horizontal="center" vertical="center" wrapText="1"/>
    </xf>
    <xf numFmtId="44" fontId="52" fillId="30" borderId="13" xfId="40" applyFont="1" applyFill="1" applyBorder="1" applyAlignment="1">
      <alignment horizontal="center" vertical="center" wrapText="1"/>
    </xf>
    <xf numFmtId="44" fontId="57" fillId="0" borderId="10" xfId="40" applyFont="1" applyBorder="1" applyAlignment="1">
      <alignment horizontal="right" vertical="center" wrapText="1"/>
    </xf>
    <xf numFmtId="44" fontId="57" fillId="0" borderId="10" xfId="44" applyNumberFormat="1" applyFont="1" applyBorder="1" applyAlignment="1">
      <alignment horizontal="right" vertical="top" wrapText="1"/>
    </xf>
    <xf numFmtId="0" fontId="57" fillId="0" borderId="0" xfId="44" applyFont="1" applyBorder="1" applyAlignment="1">
      <alignment horizontal="right" vertical="top" wrapText="1"/>
    </xf>
    <xf numFmtId="0" fontId="57" fillId="0" borderId="0" xfId="44" applyFont="1" applyBorder="1" applyAlignment="1">
      <alignment horizontal="center" vertical="top" wrapText="1"/>
    </xf>
    <xf numFmtId="0" fontId="59" fillId="0" borderId="0" xfId="44" applyFont="1" applyBorder="1" applyAlignment="1">
      <alignment horizontal="center" vertical="center" wrapText="1"/>
    </xf>
    <xf numFmtId="0" fontId="57" fillId="0" borderId="10" xfId="44" applyFont="1" applyBorder="1" applyAlignment="1">
      <alignment horizontal="right" vertical="top" wrapText="1"/>
    </xf>
    <xf numFmtId="44" fontId="57" fillId="0" borderId="10" xfId="44" applyNumberFormat="1" applyFont="1" applyBorder="1" applyAlignment="1">
      <alignment horizontal="center" vertical="center" wrapText="1"/>
    </xf>
    <xf numFmtId="0" fontId="52" fillId="0" borderId="0" xfId="44" applyFont="1" applyBorder="1" applyAlignment="1">
      <alignment horizontal="center" wrapText="1"/>
    </xf>
    <xf numFmtId="0" fontId="52" fillId="0" borderId="0" xfId="44" applyFont="1" applyFill="1" applyBorder="1" applyAlignment="1">
      <alignment horizontal="center" wrapText="1"/>
    </xf>
    <xf numFmtId="0" fontId="53" fillId="0" borderId="0" xfId="44" applyFont="1" applyBorder="1" applyAlignment="1">
      <alignment horizontal="right" wrapText="1"/>
    </xf>
    <xf numFmtId="0" fontId="53" fillId="0" borderId="0" xfId="44" applyFont="1" applyBorder="1" applyAlignment="1">
      <alignment horizontal="center" wrapText="1"/>
    </xf>
    <xf numFmtId="0" fontId="57" fillId="0" borderId="0" xfId="44" applyFont="1" applyBorder="1" applyAlignment="1">
      <alignment horizontal="right" vertical="center" wrapText="1"/>
    </xf>
    <xf numFmtId="0" fontId="57" fillId="0" borderId="0" xfId="44" applyFont="1" applyBorder="1" applyAlignment="1">
      <alignment horizontal="center" vertical="center" wrapText="1"/>
    </xf>
    <xf numFmtId="0" fontId="60" fillId="0" borderId="0" xfId="44" applyFont="1" applyAlignment="1">
      <alignment vertical="center"/>
    </xf>
    <xf numFmtId="0" fontId="52" fillId="0" borderId="15" xfId="44" applyFont="1" applyBorder="1" applyAlignment="1">
      <alignment horizontal="center" vertical="center" wrapText="1"/>
    </xf>
    <xf numFmtId="44" fontId="58" fillId="0" borderId="53" xfId="40" applyFont="1" applyBorder="1" applyAlignment="1">
      <alignment horizontal="center" vertical="center"/>
    </xf>
    <xf numFmtId="44" fontId="52" fillId="0" borderId="10" xfId="40" applyFont="1" applyBorder="1" applyAlignment="1">
      <alignment horizontal="center" vertical="center" wrapText="1"/>
    </xf>
    <xf numFmtId="0" fontId="46" fillId="28" borderId="9" xfId="0" applyFont="1" applyFill="1" applyBorder="1" applyAlignment="1">
      <alignment horizontal="center" vertical="center" wrapText="1"/>
    </xf>
    <xf numFmtId="44" fontId="46" fillId="28" borderId="9" xfId="4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1" fillId="30" borderId="26" xfId="0" applyFont="1" applyFill="1" applyBorder="1" applyAlignment="1">
      <alignment horizontal="center" vertical="center" wrapText="1"/>
    </xf>
    <xf numFmtId="0" fontId="54" fillId="30" borderId="26" xfId="0" applyFont="1" applyFill="1" applyBorder="1" applyAlignment="1">
      <alignment horizontal="center" vertical="center" wrapText="1"/>
    </xf>
    <xf numFmtId="44" fontId="52" fillId="30" borderId="26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30" borderId="20" xfId="0" applyFont="1" applyFill="1" applyBorder="1" applyAlignment="1">
      <alignment horizontal="center" vertical="center" wrapText="1"/>
    </xf>
    <xf numFmtId="44" fontId="52" fillId="0" borderId="20" xfId="40" applyFont="1" applyBorder="1" applyAlignment="1">
      <alignment horizontal="center" vertical="center" wrapText="1"/>
    </xf>
    <xf numFmtId="44" fontId="52" fillId="0" borderId="27" xfId="0" applyNumberFormat="1" applyFont="1" applyBorder="1" applyAlignment="1">
      <alignment horizontal="center" vertical="center" wrapText="1"/>
    </xf>
    <xf numFmtId="44" fontId="53" fillId="0" borderId="18" xfId="0" applyNumberFormat="1" applyFont="1" applyBorder="1" applyAlignment="1">
      <alignment horizontal="center" vertical="center" wrapText="1"/>
    </xf>
    <xf numFmtId="44" fontId="52" fillId="0" borderId="18" xfId="0" applyNumberFormat="1" applyFont="1" applyBorder="1" applyAlignment="1">
      <alignment horizontal="center" vertical="center" wrapText="1"/>
    </xf>
    <xf numFmtId="44" fontId="52" fillId="0" borderId="22" xfId="0" applyNumberFormat="1" applyFont="1" applyBorder="1" applyAlignment="1">
      <alignment horizontal="center" vertical="center" wrapText="1"/>
    </xf>
    <xf numFmtId="44" fontId="52" fillId="0" borderId="18" xfId="0" applyNumberFormat="1" applyFont="1" applyBorder="1" applyAlignment="1">
      <alignment horizontal="right" vertical="top" wrapText="1"/>
    </xf>
    <xf numFmtId="44" fontId="52" fillId="0" borderId="15" xfId="0" applyNumberFormat="1" applyFont="1" applyBorder="1" applyAlignment="1">
      <alignment horizontal="right" vertical="top" wrapText="1"/>
    </xf>
    <xf numFmtId="44" fontId="52" fillId="0" borderId="15" xfId="44" applyNumberFormat="1" applyFont="1" applyBorder="1" applyAlignment="1">
      <alignment horizontal="center" vertical="center" wrapText="1"/>
    </xf>
    <xf numFmtId="44" fontId="52" fillId="0" borderId="18" xfId="44" applyNumberFormat="1" applyFont="1" applyBorder="1" applyAlignment="1">
      <alignment horizontal="center" vertical="center" wrapText="1"/>
    </xf>
    <xf numFmtId="44" fontId="52" fillId="0" borderId="10" xfId="44" applyNumberFormat="1" applyFont="1" applyFill="1" applyBorder="1" applyAlignment="1">
      <alignment horizontal="center" vertical="center" wrapText="1"/>
    </xf>
    <xf numFmtId="44" fontId="52" fillId="0" borderId="13" xfId="44" applyNumberFormat="1" applyFont="1" applyFill="1" applyBorder="1" applyAlignment="1">
      <alignment horizontal="center" vertical="center" wrapText="1"/>
    </xf>
    <xf numFmtId="44" fontId="53" fillId="0" borderId="10" xfId="44" applyNumberFormat="1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44" fontId="57" fillId="0" borderId="13" xfId="44" applyNumberFormat="1" applyFont="1" applyBorder="1" applyAlignment="1">
      <alignment horizontal="center" vertical="center" wrapText="1"/>
    </xf>
    <xf numFmtId="0" fontId="52" fillId="0" borderId="25" xfId="44" applyFont="1" applyFill="1" applyBorder="1" applyAlignment="1">
      <alignment horizontal="center" vertical="center" wrapText="1"/>
    </xf>
    <xf numFmtId="0" fontId="52" fillId="0" borderId="26" xfId="44" applyFont="1" applyBorder="1" applyAlignment="1">
      <alignment horizontal="center" vertical="center" wrapText="1"/>
    </xf>
    <xf numFmtId="0" fontId="52" fillId="30" borderId="26" xfId="0" applyFont="1" applyFill="1" applyBorder="1" applyAlignment="1">
      <alignment horizontal="center" vertical="center" wrapText="1"/>
    </xf>
    <xf numFmtId="1" fontId="51" fillId="30" borderId="26" xfId="0" applyNumberFormat="1" applyFont="1" applyFill="1" applyBorder="1" applyAlignment="1">
      <alignment horizontal="center" vertical="center" wrapText="1"/>
    </xf>
    <xf numFmtId="0" fontId="51" fillId="30" borderId="26" xfId="44" applyFont="1" applyFill="1" applyBorder="1" applyAlignment="1">
      <alignment horizontal="center" vertical="center" wrapText="1"/>
    </xf>
    <xf numFmtId="44" fontId="51" fillId="30" borderId="26" xfId="44" applyNumberFormat="1" applyFont="1" applyFill="1" applyBorder="1" applyAlignment="1">
      <alignment horizontal="center" vertical="center"/>
    </xf>
    <xf numFmtId="44" fontId="51" fillId="30" borderId="27" xfId="44" applyNumberFormat="1" applyFont="1" applyFill="1" applyBorder="1" applyAlignment="1">
      <alignment horizontal="center" vertical="center"/>
    </xf>
    <xf numFmtId="0" fontId="52" fillId="0" borderId="19" xfId="44" applyFont="1" applyFill="1" applyBorder="1" applyAlignment="1">
      <alignment horizontal="center" vertical="center" wrapText="1"/>
    </xf>
    <xf numFmtId="0" fontId="52" fillId="0" borderId="11" xfId="44" applyFont="1" applyBorder="1" applyAlignment="1">
      <alignment horizontal="center" vertical="center" wrapText="1"/>
    </xf>
    <xf numFmtId="0" fontId="51" fillId="30" borderId="20" xfId="0" applyFont="1" applyFill="1" applyBorder="1" applyAlignment="1">
      <alignment horizontal="center" vertical="center" wrapText="1"/>
    </xf>
    <xf numFmtId="0" fontId="52" fillId="0" borderId="20" xfId="44" applyFont="1" applyBorder="1" applyAlignment="1">
      <alignment horizontal="center" vertical="center" wrapText="1"/>
    </xf>
    <xf numFmtId="1" fontId="51" fillId="30" borderId="20" xfId="0" applyNumberFormat="1" applyFont="1" applyFill="1" applyBorder="1" applyAlignment="1">
      <alignment horizontal="center" vertical="center" wrapText="1"/>
    </xf>
    <xf numFmtId="44" fontId="51" fillId="30" borderId="11" xfId="44" applyNumberFormat="1" applyFont="1" applyFill="1" applyBorder="1" applyAlignment="1">
      <alignment horizontal="center" vertical="center"/>
    </xf>
    <xf numFmtId="44" fontId="51" fillId="30" borderId="53" xfId="44" applyNumberFormat="1" applyFont="1" applyFill="1" applyBorder="1" applyAlignment="1">
      <alignment horizontal="center" vertical="center"/>
    </xf>
    <xf numFmtId="44" fontId="57" fillId="0" borderId="13" xfId="44" applyNumberFormat="1" applyFont="1" applyBorder="1" applyAlignment="1">
      <alignment horizontal="right" vertical="center" wrapText="1"/>
    </xf>
    <xf numFmtId="0" fontId="52" fillId="0" borderId="28" xfId="44" applyFont="1" applyFill="1" applyBorder="1" applyAlignment="1">
      <alignment horizontal="center" vertical="center" wrapText="1"/>
    </xf>
    <xf numFmtId="0" fontId="52" fillId="0" borderId="29" xfId="44" applyFont="1" applyBorder="1" applyAlignment="1">
      <alignment horizontal="center" vertical="center" wrapText="1"/>
    </xf>
    <xf numFmtId="0" fontId="51" fillId="30" borderId="29" xfId="0" applyFont="1" applyFill="1" applyBorder="1" applyAlignment="1">
      <alignment horizontal="center" vertical="center" wrapText="1"/>
    </xf>
    <xf numFmtId="0" fontId="52" fillId="30" borderId="29" xfId="0" applyFont="1" applyFill="1" applyBorder="1" applyAlignment="1">
      <alignment horizontal="center" vertical="center" wrapText="1"/>
    </xf>
    <xf numFmtId="1" fontId="51" fillId="30" borderId="29" xfId="0" applyNumberFormat="1" applyFont="1" applyFill="1" applyBorder="1" applyAlignment="1">
      <alignment horizontal="center" vertical="center" wrapText="1"/>
    </xf>
    <xf numFmtId="0" fontId="51" fillId="30" borderId="29" xfId="44" applyFont="1" applyFill="1" applyBorder="1" applyAlignment="1">
      <alignment horizontal="center" vertical="center" wrapText="1"/>
    </xf>
    <xf numFmtId="44" fontId="51" fillId="30" borderId="29" xfId="44" applyNumberFormat="1" applyFont="1" applyFill="1" applyBorder="1" applyAlignment="1">
      <alignment horizontal="center" vertical="center"/>
    </xf>
    <xf numFmtId="44" fontId="51" fillId="30" borderId="30" xfId="44" applyNumberFormat="1" applyFont="1" applyFill="1" applyBorder="1" applyAlignment="1">
      <alignment horizontal="center" vertical="center"/>
    </xf>
    <xf numFmtId="0" fontId="51" fillId="30" borderId="26" xfId="0" applyFont="1" applyFill="1" applyBorder="1" applyAlignment="1">
      <alignment horizontal="center" vertical="center"/>
    </xf>
    <xf numFmtId="1" fontId="51" fillId="30" borderId="26" xfId="0" applyNumberFormat="1" applyFont="1" applyFill="1" applyBorder="1" applyAlignment="1">
      <alignment horizontal="center" vertical="center"/>
    </xf>
    <xf numFmtId="0" fontId="52" fillId="0" borderId="20" xfId="44" applyFont="1" applyFill="1" applyBorder="1" applyAlignment="1">
      <alignment horizontal="center" vertical="center" wrapText="1"/>
    </xf>
    <xf numFmtId="44" fontId="52" fillId="0" borderId="22" xfId="44" applyNumberFormat="1" applyFont="1" applyFill="1" applyBorder="1" applyAlignment="1">
      <alignment horizontal="center" vertical="center" wrapText="1"/>
    </xf>
    <xf numFmtId="44" fontId="57" fillId="0" borderId="13" xfId="40" applyFont="1" applyBorder="1" applyAlignment="1">
      <alignment horizontal="right" vertical="center" wrapText="1"/>
    </xf>
    <xf numFmtId="0" fontId="52" fillId="0" borderId="25" xfId="44" applyFont="1" applyBorder="1" applyAlignment="1">
      <alignment horizontal="center" vertical="center" wrapText="1"/>
    </xf>
    <xf numFmtId="0" fontId="52" fillId="0" borderId="16" xfId="44" applyFont="1" applyFill="1" applyBorder="1" applyAlignment="1">
      <alignment horizontal="center" vertical="center" wrapText="1"/>
    </xf>
    <xf numFmtId="0" fontId="52" fillId="0" borderId="18" xfId="44" applyFont="1" applyFill="1" applyBorder="1" applyAlignment="1">
      <alignment horizontal="center" vertical="center" wrapText="1"/>
    </xf>
    <xf numFmtId="0" fontId="51" fillId="30" borderId="20" xfId="0" applyFont="1" applyFill="1" applyBorder="1" applyAlignment="1">
      <alignment horizontal="center" vertical="center"/>
    </xf>
    <xf numFmtId="1" fontId="51" fillId="30" borderId="20" xfId="0" applyNumberFormat="1" applyFont="1" applyFill="1" applyBorder="1" applyAlignment="1">
      <alignment horizontal="center" vertical="center"/>
    </xf>
    <xf numFmtId="44" fontId="52" fillId="0" borderId="20" xfId="40" applyFont="1" applyFill="1" applyBorder="1" applyAlignment="1">
      <alignment horizontal="center" vertical="center" wrapText="1"/>
    </xf>
    <xf numFmtId="0" fontId="52" fillId="0" borderId="22" xfId="44" applyFont="1" applyFill="1" applyBorder="1" applyAlignment="1">
      <alignment horizontal="center" vertical="center" wrapText="1"/>
    </xf>
    <xf numFmtId="44" fontId="51" fillId="30" borderId="26" xfId="0" applyNumberFormat="1" applyFont="1" applyFill="1" applyBorder="1" applyAlignment="1">
      <alignment horizontal="center" vertical="center"/>
    </xf>
    <xf numFmtId="44" fontId="52" fillId="30" borderId="20" xfId="0" applyNumberFormat="1" applyFont="1" applyFill="1" applyBorder="1" applyAlignment="1">
      <alignment horizontal="center" vertical="center" wrapText="1"/>
    </xf>
    <xf numFmtId="44" fontId="51" fillId="0" borderId="27" xfId="0" applyNumberFormat="1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44" fontId="51" fillId="30" borderId="29" xfId="0" applyNumberFormat="1" applyFont="1" applyFill="1" applyBorder="1" applyAlignment="1">
      <alignment horizontal="center" vertical="center"/>
    </xf>
    <xf numFmtId="44" fontId="51" fillId="30" borderId="30" xfId="0" applyNumberFormat="1" applyFont="1" applyFill="1" applyBorder="1" applyAlignment="1">
      <alignment horizontal="center" vertical="center"/>
    </xf>
    <xf numFmtId="0" fontId="47" fillId="26" borderId="0" xfId="47" applyFont="1" applyFill="1" applyAlignment="1" applyProtection="1">
      <alignment horizontal="center" wrapText="1"/>
      <protection hidden="1"/>
    </xf>
    <xf numFmtId="0" fontId="47" fillId="26" borderId="31" xfId="47" applyFont="1" applyFill="1" applyBorder="1" applyAlignment="1" applyProtection="1">
      <alignment horizontal="center" wrapText="1"/>
      <protection hidden="1"/>
    </xf>
    <xf numFmtId="0" fontId="48" fillId="29" borderId="10" xfId="47" applyFont="1" applyFill="1" applyBorder="1" applyAlignment="1" applyProtection="1">
      <alignment horizontal="center" vertical="center"/>
      <protection hidden="1"/>
    </xf>
    <xf numFmtId="0" fontId="21" fillId="25" borderId="32" xfId="21" applyFont="1" applyFill="1" applyBorder="1" applyAlignment="1" applyProtection="1">
      <alignment horizontal="left"/>
      <protection hidden="1"/>
    </xf>
    <xf numFmtId="0" fontId="21" fillId="25" borderId="33" xfId="21" applyFont="1" applyFill="1" applyBorder="1" applyAlignment="1" applyProtection="1">
      <alignment horizontal="left"/>
      <protection hidden="1"/>
    </xf>
    <xf numFmtId="0" fontId="21" fillId="25" borderId="34" xfId="21" applyFont="1" applyFill="1" applyBorder="1" applyAlignment="1" applyProtection="1">
      <alignment horizontal="left"/>
      <protection hidden="1"/>
    </xf>
    <xf numFmtId="0" fontId="21" fillId="0" borderId="32" xfId="21" applyFont="1" applyFill="1" applyBorder="1" applyAlignment="1" applyProtection="1">
      <alignment horizontal="center"/>
      <protection locked="0" hidden="1"/>
    </xf>
    <xf numFmtId="0" fontId="21" fillId="0" borderId="33" xfId="21" applyFont="1" applyFill="1" applyBorder="1" applyAlignment="1" applyProtection="1">
      <alignment horizontal="center"/>
      <protection locked="0" hidden="1"/>
    </xf>
    <xf numFmtId="0" fontId="21" fillId="0" borderId="34" xfId="21" applyFont="1" applyFill="1" applyBorder="1" applyAlignment="1" applyProtection="1">
      <alignment horizontal="center"/>
      <protection locked="0" hidden="1"/>
    </xf>
    <xf numFmtId="0" fontId="1" fillId="25" borderId="0" xfId="47" applyFill="1" applyAlignment="1" applyProtection="1">
      <alignment horizontal="center" vertical="center"/>
      <protection hidden="1"/>
    </xf>
    <xf numFmtId="0" fontId="49" fillId="29" borderId="45" xfId="47" applyFont="1" applyFill="1" applyBorder="1" applyAlignment="1" applyProtection="1">
      <alignment horizontal="center" vertical="center"/>
      <protection hidden="1"/>
    </xf>
    <xf numFmtId="0" fontId="49" fillId="29" borderId="44" xfId="47" applyFont="1" applyFill="1" applyBorder="1" applyAlignment="1" applyProtection="1">
      <alignment horizontal="center" vertical="center"/>
      <protection hidden="1"/>
    </xf>
    <xf numFmtId="0" fontId="48" fillId="29" borderId="45" xfId="47" applyFont="1" applyFill="1" applyBorder="1" applyAlignment="1" applyProtection="1">
      <alignment horizontal="center" vertical="center"/>
      <protection hidden="1"/>
    </xf>
    <xf numFmtId="0" fontId="48" fillId="29" borderId="44" xfId="47" applyFont="1" applyFill="1" applyBorder="1" applyAlignment="1" applyProtection="1">
      <alignment horizontal="center" vertical="center"/>
      <protection hidden="1"/>
    </xf>
    <xf numFmtId="0" fontId="50" fillId="25" borderId="0" xfId="47" applyFont="1" applyFill="1" applyAlignment="1" applyProtection="1">
      <alignment horizontal="center"/>
      <protection hidden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8" fillId="27" borderId="35" xfId="0" applyFont="1" applyFill="1" applyBorder="1" applyAlignment="1">
      <alignment horizontal="center" vertical="center" wrapText="1"/>
    </xf>
    <xf numFmtId="0" fontId="24" fillId="27" borderId="36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9" fillId="0" borderId="0" xfId="44" applyFont="1" applyFill="1" applyAlignment="1">
      <alignment horizontal="center"/>
    </xf>
    <xf numFmtId="0" fontId="57" fillId="0" borderId="10" xfId="44" applyFont="1" applyBorder="1" applyAlignment="1">
      <alignment horizontal="right" vertical="top" wrapText="1"/>
    </xf>
    <xf numFmtId="0" fontId="31" fillId="0" borderId="0" xfId="44" applyFont="1" applyAlignment="1">
      <alignment horizontal="center"/>
    </xf>
    <xf numFmtId="0" fontId="58" fillId="0" borderId="50" xfId="0" applyFont="1" applyBorder="1" applyAlignment="1">
      <alignment horizontal="right" wrapText="1"/>
    </xf>
    <xf numFmtId="0" fontId="0" fillId="0" borderId="51" xfId="0" applyBorder="1"/>
    <xf numFmtId="0" fontId="0" fillId="0" borderId="52" xfId="0" applyBorder="1"/>
    <xf numFmtId="0" fontId="58" fillId="0" borderId="56" xfId="0" applyFont="1" applyBorder="1" applyAlignment="1">
      <alignment horizontal="right" wrapText="1"/>
    </xf>
    <xf numFmtId="0" fontId="58" fillId="0" borderId="11" xfId="0" applyFont="1" applyBorder="1" applyAlignment="1">
      <alignment horizontal="right" wrapText="1"/>
    </xf>
    <xf numFmtId="0" fontId="57" fillId="0" borderId="56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57" fillId="0" borderId="40" xfId="0" applyFont="1" applyBorder="1" applyAlignment="1">
      <alignment horizontal="right" vertical="center" wrapText="1"/>
    </xf>
    <xf numFmtId="0" fontId="57" fillId="0" borderId="41" xfId="0" applyFont="1" applyBorder="1" applyAlignment="1">
      <alignment horizontal="right" vertical="center" wrapText="1"/>
    </xf>
    <xf numFmtId="0" fontId="57" fillId="0" borderId="10" xfId="44" applyFont="1" applyBorder="1" applyAlignment="1">
      <alignment horizontal="right" vertical="center" wrapText="1"/>
    </xf>
    <xf numFmtId="0" fontId="57" fillId="0" borderId="40" xfId="0" applyFont="1" applyBorder="1" applyAlignment="1">
      <alignment horizontal="right" vertical="center"/>
    </xf>
    <xf numFmtId="0" fontId="57" fillId="0" borderId="41" xfId="0" applyFont="1" applyBorder="1" applyAlignment="1">
      <alignment horizontal="right" vertical="center"/>
    </xf>
    <xf numFmtId="0" fontId="57" fillId="0" borderId="13" xfId="44" applyFont="1" applyBorder="1" applyAlignment="1">
      <alignment horizontal="right" vertical="center" wrapText="1"/>
    </xf>
    <xf numFmtId="0" fontId="57" fillId="0" borderId="17" xfId="44" applyFont="1" applyBorder="1" applyAlignment="1">
      <alignment horizontal="right" vertical="center" wrapText="1"/>
    </xf>
    <xf numFmtId="0" fontId="57" fillId="0" borderId="49" xfId="44" applyFont="1" applyBorder="1" applyAlignment="1">
      <alignment horizontal="right" vertical="center" wrapText="1"/>
    </xf>
    <xf numFmtId="0" fontId="57" fillId="0" borderId="24" xfId="44" applyFont="1" applyBorder="1" applyAlignment="1">
      <alignment horizontal="right" vertical="center" wrapText="1"/>
    </xf>
    <xf numFmtId="0" fontId="57" fillId="0" borderId="14" xfId="44" applyFont="1" applyBorder="1" applyAlignment="1">
      <alignment horizontal="right" vertical="center" wrapText="1"/>
    </xf>
    <xf numFmtId="0" fontId="57" fillId="0" borderId="54" xfId="44" applyFont="1" applyBorder="1" applyAlignment="1">
      <alignment horizontal="right" vertical="center" wrapText="1"/>
    </xf>
    <xf numFmtId="0" fontId="57" fillId="0" borderId="55" xfId="44" applyFont="1" applyBorder="1" applyAlignment="1">
      <alignment horizontal="right" vertical="center" wrapText="1"/>
    </xf>
    <xf numFmtId="0" fontId="32" fillId="0" borderId="0" xfId="0" applyFont="1" applyAlignment="1">
      <alignment wrapText="1"/>
    </xf>
    <xf numFmtId="0" fontId="31" fillId="0" borderId="0" xfId="44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8" fillId="0" borderId="0" xfId="0" applyFont="1" applyBorder="1" applyAlignment="1">
      <alignment horizontal="right" wrapText="1"/>
    </xf>
    <xf numFmtId="0" fontId="0" fillId="0" borderId="0" xfId="0" applyBorder="1"/>
    <xf numFmtId="44" fontId="58" fillId="0" borderId="0" xfId="40" applyFont="1" applyBorder="1" applyAlignment="1">
      <alignment horizontal="center" vertical="center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" xfId="40" builtinId="4"/>
    <cellStyle name="Moneda 2" xfId="41"/>
    <cellStyle name="Moneda 2 2" xfId="42"/>
    <cellStyle name="Neutral" xfId="43" builtinId="28" customBuiltin="1"/>
    <cellStyle name="Normal" xfId="0" builtinId="0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6" xfId="55"/>
    <cellStyle name="Normal 7" xfId="56"/>
    <cellStyle name="Normal 7 3" xfId="57"/>
    <cellStyle name="Normal 8" xfId="58"/>
    <cellStyle name="Normal 9" xfId="59"/>
    <cellStyle name="Notas" xfId="60" builtinId="10" customBuiltin="1"/>
    <cellStyle name="Porcentual 2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6" builtinId="17" customBuiltin="1"/>
    <cellStyle name="Título 3" xfId="67" builtinId="18" customBuiltin="1"/>
    <cellStyle name="Total" xfId="6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411479</xdr:colOff>
      <xdr:row>19</xdr:row>
      <xdr:rowOff>28575</xdr:rowOff>
    </xdr:from>
    <xdr:to>
      <xdr:col>9</xdr:col>
      <xdr:colOff>394351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627541</xdr:colOff>
      <xdr:row>14</xdr:row>
      <xdr:rowOff>110491</xdr:rowOff>
    </xdr:from>
    <xdr:to>
      <xdr:col>7</xdr:col>
      <xdr:colOff>924297</xdr:colOff>
      <xdr:row>19</xdr:row>
      <xdr:rowOff>22641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110490</xdr:rowOff>
    </xdr:from>
    <xdr:to>
      <xdr:col>5</xdr:col>
      <xdr:colOff>362654</xdr:colOff>
      <xdr:row>18</xdr:row>
      <xdr:rowOff>138879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110490</xdr:rowOff>
    </xdr:from>
    <xdr:to>
      <xdr:col>2</xdr:col>
      <xdr:colOff>1065762</xdr:colOff>
      <xdr:row>18</xdr:row>
      <xdr:rowOff>138879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100965</xdr:rowOff>
    </xdr:from>
    <xdr:to>
      <xdr:col>11</xdr:col>
      <xdr:colOff>20159</xdr:colOff>
      <xdr:row>19</xdr:row>
      <xdr:rowOff>4103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5991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591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4069896"/>
          <a:ext cx="24941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13</xdr:col>
      <xdr:colOff>19050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252607"/>
          <a:ext cx="1127896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737055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668125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715501" y="537210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5317671"/>
          <a:ext cx="24941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380567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142875</xdr:rowOff>
    </xdr:from>
    <xdr:to>
      <xdr:col>12</xdr:col>
      <xdr:colOff>487591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6991804"/>
          <a:ext cx="1141866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45357</xdr:rowOff>
    </xdr:from>
    <xdr:to>
      <xdr:col>12</xdr:col>
      <xdr:colOff>680358</xdr:colOff>
      <xdr:row>7</xdr:row>
      <xdr:rowOff>45357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45357"/>
          <a:ext cx="11180536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010776" y="525780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5203371"/>
          <a:ext cx="278947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266267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36</xdr:row>
      <xdr:rowOff>142875</xdr:rowOff>
    </xdr:from>
    <xdr:to>
      <xdr:col>12</xdr:col>
      <xdr:colOff>714376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241268"/>
          <a:ext cx="1121455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725714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8258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62769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62225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628544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142875</xdr:rowOff>
    </xdr:from>
    <xdr:to>
      <xdr:col>12</xdr:col>
      <xdr:colOff>805090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6787696"/>
          <a:ext cx="1136196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771072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1142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62769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62225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628544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36</xdr:row>
      <xdr:rowOff>142875</xdr:rowOff>
    </xdr:from>
    <xdr:to>
      <xdr:col>12</xdr:col>
      <xdr:colOff>748394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411357"/>
          <a:ext cx="1158875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771071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56607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21</xdr:row>
      <xdr:rowOff>76200</xdr:rowOff>
    </xdr:from>
    <xdr:to>
      <xdr:col>12</xdr:col>
      <xdr:colOff>595865</xdr:colOff>
      <xdr:row>27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21</xdr:row>
      <xdr:rowOff>21771</xdr:rowOff>
    </xdr:from>
    <xdr:to>
      <xdr:col>8</xdr:col>
      <xdr:colOff>135335</xdr:colOff>
      <xdr:row>27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406989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21</xdr:row>
      <xdr:rowOff>84667</xdr:rowOff>
    </xdr:from>
    <xdr:to>
      <xdr:col>3</xdr:col>
      <xdr:colOff>628650</xdr:colOff>
      <xdr:row>27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31</xdr:row>
      <xdr:rowOff>86178</xdr:rowOff>
    </xdr:from>
    <xdr:to>
      <xdr:col>12</xdr:col>
      <xdr:colOff>748393</xdr:colOff>
      <xdr:row>39</xdr:row>
      <xdr:rowOff>76653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456714"/>
          <a:ext cx="11543393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737054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15536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639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13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12</xdr:col>
      <xdr:colOff>759732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14482"/>
          <a:ext cx="1183821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725716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53205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62915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574721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637617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36</xdr:row>
      <xdr:rowOff>142875</xdr:rowOff>
    </xdr:from>
    <xdr:to>
      <xdr:col>12</xdr:col>
      <xdr:colOff>782412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660821"/>
          <a:ext cx="1158875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771072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9080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24</xdr:row>
      <xdr:rowOff>76200</xdr:rowOff>
    </xdr:from>
    <xdr:to>
      <xdr:col>12</xdr:col>
      <xdr:colOff>595865</xdr:colOff>
      <xdr:row>30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53244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24</xdr:row>
      <xdr:rowOff>21771</xdr:rowOff>
    </xdr:from>
    <xdr:to>
      <xdr:col>8</xdr:col>
      <xdr:colOff>135335</xdr:colOff>
      <xdr:row>30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52700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24</xdr:row>
      <xdr:rowOff>84667</xdr:rowOff>
    </xdr:from>
    <xdr:to>
      <xdr:col>3</xdr:col>
      <xdr:colOff>628650</xdr:colOff>
      <xdr:row>30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3329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12</xdr:col>
      <xdr:colOff>805089</xdr:colOff>
      <xdr:row>48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388679"/>
          <a:ext cx="1172482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793751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872232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22</xdr:row>
      <xdr:rowOff>76200</xdr:rowOff>
    </xdr:from>
    <xdr:to>
      <xdr:col>12</xdr:col>
      <xdr:colOff>595865</xdr:colOff>
      <xdr:row>28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22</xdr:row>
      <xdr:rowOff>21771</xdr:rowOff>
    </xdr:from>
    <xdr:to>
      <xdr:col>8</xdr:col>
      <xdr:colOff>135335</xdr:colOff>
      <xdr:row>28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22</xdr:row>
      <xdr:rowOff>84667</xdr:rowOff>
    </xdr:from>
    <xdr:to>
      <xdr:col>3</xdr:col>
      <xdr:colOff>628650</xdr:colOff>
      <xdr:row>28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37</xdr:row>
      <xdr:rowOff>142875</xdr:rowOff>
    </xdr:from>
    <xdr:to>
      <xdr:col>12</xdr:col>
      <xdr:colOff>737054</xdr:colOff>
      <xdr:row>45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92786"/>
          <a:ext cx="1181553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911679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2545786" cy="114300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24</xdr:row>
      <xdr:rowOff>76200</xdr:rowOff>
    </xdr:from>
    <xdr:to>
      <xdr:col>12</xdr:col>
      <xdr:colOff>595865</xdr:colOff>
      <xdr:row>30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591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24</xdr:row>
      <xdr:rowOff>21771</xdr:rowOff>
    </xdr:from>
    <xdr:to>
      <xdr:col>8</xdr:col>
      <xdr:colOff>135335</xdr:colOff>
      <xdr:row>30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4069896"/>
          <a:ext cx="24941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24</xdr:row>
      <xdr:rowOff>84667</xdr:rowOff>
    </xdr:from>
    <xdr:to>
      <xdr:col>3</xdr:col>
      <xdr:colOff>628650</xdr:colOff>
      <xdr:row>30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37</xdr:row>
      <xdr:rowOff>142875</xdr:rowOff>
    </xdr:from>
    <xdr:to>
      <xdr:col>12</xdr:col>
      <xdr:colOff>802822</xdr:colOff>
      <xdr:row>45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164161"/>
          <a:ext cx="12436929" cy="1296760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25893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51625"/>
          <a:ext cx="11244943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748393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02143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748393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844393"/>
          <a:ext cx="11702143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759732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60893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142875</xdr:rowOff>
    </xdr:from>
    <xdr:to>
      <xdr:col>12</xdr:col>
      <xdr:colOff>737054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048500"/>
          <a:ext cx="1183821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714376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46401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22</xdr:row>
      <xdr:rowOff>76200</xdr:rowOff>
    </xdr:from>
    <xdr:to>
      <xdr:col>12</xdr:col>
      <xdr:colOff>595865</xdr:colOff>
      <xdr:row>28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22</xdr:row>
      <xdr:rowOff>21771</xdr:rowOff>
    </xdr:from>
    <xdr:to>
      <xdr:col>8</xdr:col>
      <xdr:colOff>135335</xdr:colOff>
      <xdr:row>28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22</xdr:row>
      <xdr:rowOff>84667</xdr:rowOff>
    </xdr:from>
    <xdr:to>
      <xdr:col>3</xdr:col>
      <xdr:colOff>628650</xdr:colOff>
      <xdr:row>28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38</xdr:row>
      <xdr:rowOff>142875</xdr:rowOff>
    </xdr:from>
    <xdr:to>
      <xdr:col>12</xdr:col>
      <xdr:colOff>714376</xdr:colOff>
      <xdr:row>46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490732"/>
          <a:ext cx="11464018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782410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0008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23</xdr:row>
      <xdr:rowOff>76200</xdr:rowOff>
    </xdr:from>
    <xdr:to>
      <xdr:col>12</xdr:col>
      <xdr:colOff>595865</xdr:colOff>
      <xdr:row>29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23</xdr:row>
      <xdr:rowOff>21771</xdr:rowOff>
    </xdr:from>
    <xdr:to>
      <xdr:col>8</xdr:col>
      <xdr:colOff>135335</xdr:colOff>
      <xdr:row>29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23</xdr:row>
      <xdr:rowOff>84667</xdr:rowOff>
    </xdr:from>
    <xdr:to>
      <xdr:col>3</xdr:col>
      <xdr:colOff>628650</xdr:colOff>
      <xdr:row>29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39</xdr:row>
      <xdr:rowOff>142875</xdr:rowOff>
    </xdr:from>
    <xdr:to>
      <xdr:col>12</xdr:col>
      <xdr:colOff>771072</xdr:colOff>
      <xdr:row>47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275286"/>
          <a:ext cx="1158875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771071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92857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21</xdr:row>
      <xdr:rowOff>76200</xdr:rowOff>
    </xdr:from>
    <xdr:to>
      <xdr:col>12</xdr:col>
      <xdr:colOff>595865</xdr:colOff>
      <xdr:row>27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21</xdr:row>
      <xdr:rowOff>21771</xdr:rowOff>
    </xdr:from>
    <xdr:to>
      <xdr:col>8</xdr:col>
      <xdr:colOff>135335</xdr:colOff>
      <xdr:row>27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21</xdr:row>
      <xdr:rowOff>84667</xdr:rowOff>
    </xdr:from>
    <xdr:to>
      <xdr:col>3</xdr:col>
      <xdr:colOff>628650</xdr:colOff>
      <xdr:row>27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37</xdr:row>
      <xdr:rowOff>142875</xdr:rowOff>
    </xdr:from>
    <xdr:to>
      <xdr:col>12</xdr:col>
      <xdr:colOff>771071</xdr:colOff>
      <xdr:row>45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672161"/>
          <a:ext cx="11792857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08982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59105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536621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599517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17607"/>
          <a:ext cx="1110887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793750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509375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20</xdr:row>
      <xdr:rowOff>21771</xdr:rowOff>
    </xdr:from>
    <xdr:to>
      <xdr:col>8</xdr:col>
      <xdr:colOff>135335</xdr:colOff>
      <xdr:row>26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36</xdr:row>
      <xdr:rowOff>142875</xdr:rowOff>
    </xdr:from>
    <xdr:to>
      <xdr:col>12</xdr:col>
      <xdr:colOff>771072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683500"/>
          <a:ext cx="1148669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748393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7017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2767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22229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2851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782410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06268"/>
          <a:ext cx="1180419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805091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46401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142875</xdr:rowOff>
    </xdr:from>
    <xdr:to>
      <xdr:col>12</xdr:col>
      <xdr:colOff>714376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6765018"/>
          <a:ext cx="1137330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857250</xdr:colOff>
      <xdr:row>5</xdr:row>
      <xdr:rowOff>122464</xdr:rowOff>
    </xdr:to>
    <xdr:grpSp>
      <xdr:nvGrpSpPr>
        <xdr:cNvPr id="224258" name="Grupo 6"/>
        <xdr:cNvGrpSpPr>
          <a:grpSpLocks/>
        </xdr:cNvGrpSpPr>
      </xdr:nvGrpSpPr>
      <xdr:grpSpPr bwMode="auto">
        <a:xfrm>
          <a:off x="0" y="0"/>
          <a:ext cx="12777107" cy="938893"/>
          <a:chOff x="0" y="0"/>
          <a:chExt cx="6899910" cy="1203960"/>
        </a:xfrm>
      </xdr:grpSpPr>
      <xdr:cxnSp macro="">
        <xdr:nvCxnSpPr>
          <xdr:cNvPr id="8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4270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4272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353787</xdr:colOff>
      <xdr:row>31</xdr:row>
      <xdr:rowOff>190499</xdr:rowOff>
    </xdr:from>
    <xdr:to>
      <xdr:col>12</xdr:col>
      <xdr:colOff>568651</xdr:colOff>
      <xdr:row>38</xdr:row>
      <xdr:rowOff>27213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9538608" y="12260035"/>
          <a:ext cx="2949900" cy="1088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48244</xdr:colOff>
      <xdr:row>31</xdr:row>
      <xdr:rowOff>190500</xdr:rowOff>
    </xdr:from>
    <xdr:to>
      <xdr:col>8</xdr:col>
      <xdr:colOff>94514</xdr:colOff>
      <xdr:row>38</xdr:row>
      <xdr:rowOff>136072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804065" y="12260036"/>
          <a:ext cx="2223413" cy="119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279705</xdr:colOff>
      <xdr:row>31</xdr:row>
      <xdr:rowOff>176892</xdr:rowOff>
    </xdr:from>
    <xdr:to>
      <xdr:col>3</xdr:col>
      <xdr:colOff>696686</xdr:colOff>
      <xdr:row>38</xdr:row>
      <xdr:rowOff>37796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79705" y="12246428"/>
          <a:ext cx="3805160" cy="1112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48</xdr:row>
      <xdr:rowOff>27213</xdr:rowOff>
    </xdr:from>
    <xdr:to>
      <xdr:col>12</xdr:col>
      <xdr:colOff>762000</xdr:colOff>
      <xdr:row>53</xdr:row>
      <xdr:rowOff>106135</xdr:rowOff>
    </xdr:to>
    <xdr:grpSp>
      <xdr:nvGrpSpPr>
        <xdr:cNvPr id="224262" name="Grupo 14"/>
        <xdr:cNvGrpSpPr>
          <a:grpSpLocks/>
        </xdr:cNvGrpSpPr>
      </xdr:nvGrpSpPr>
      <xdr:grpSpPr bwMode="auto">
        <a:xfrm>
          <a:off x="0" y="14981463"/>
          <a:ext cx="12681857" cy="895351"/>
          <a:chOff x="0" y="0"/>
          <a:chExt cx="7315200" cy="1244830"/>
        </a:xfrm>
      </xdr:grpSpPr>
      <xdr:grpSp>
        <xdr:nvGrpSpPr>
          <xdr:cNvPr id="224263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24265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0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1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9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7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094241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594929"/>
          <a:ext cx="1096146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12383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06268"/>
          <a:ext cx="11142889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30526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38603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71179"/>
          <a:ext cx="11324318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816429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77017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3338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2794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3423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714375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82518"/>
          <a:ext cx="11668125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714376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37330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3338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2794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3423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657678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25821"/>
          <a:ext cx="11316607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737054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566072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3338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2794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3423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771072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14482"/>
          <a:ext cx="1160009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839107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34107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3338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594765" y="427944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3423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657678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25821"/>
          <a:ext cx="11452678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703036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3616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26</xdr:row>
      <xdr:rowOff>76200</xdr:rowOff>
    </xdr:from>
    <xdr:to>
      <xdr:col>12</xdr:col>
      <xdr:colOff>595865</xdr:colOff>
      <xdr:row>32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3338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213797</xdr:colOff>
      <xdr:row>26</xdr:row>
      <xdr:rowOff>67128</xdr:rowOff>
    </xdr:from>
    <xdr:to>
      <xdr:col>6</xdr:col>
      <xdr:colOff>316764</xdr:colOff>
      <xdr:row>32</xdr:row>
      <xdr:rowOff>45357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042190" y="4432753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26</xdr:row>
      <xdr:rowOff>84667</xdr:rowOff>
    </xdr:from>
    <xdr:to>
      <xdr:col>3</xdr:col>
      <xdr:colOff>628650</xdr:colOff>
      <xdr:row>32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3423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42</xdr:row>
      <xdr:rowOff>142875</xdr:rowOff>
    </xdr:from>
    <xdr:to>
      <xdr:col>12</xdr:col>
      <xdr:colOff>714375</xdr:colOff>
      <xdr:row>50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059839"/>
          <a:ext cx="1174750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737055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826875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57816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55047</xdr:colOff>
      <xdr:row>20</xdr:row>
      <xdr:rowOff>157843</xdr:rowOff>
    </xdr:from>
    <xdr:to>
      <xdr:col>6</xdr:col>
      <xdr:colOff>158014</xdr:colOff>
      <xdr:row>26</xdr:row>
      <xdr:rowOff>136072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690672" y="4421414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7901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12</xdr:col>
      <xdr:colOff>714375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957786"/>
          <a:ext cx="1180419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725715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41866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57816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327190</xdr:colOff>
      <xdr:row>19</xdr:row>
      <xdr:rowOff>67128</xdr:rowOff>
    </xdr:from>
    <xdr:to>
      <xdr:col>6</xdr:col>
      <xdr:colOff>430157</xdr:colOff>
      <xdr:row>25</xdr:row>
      <xdr:rowOff>45357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962815" y="4001860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7901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748393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28946"/>
          <a:ext cx="11441339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870857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933464" cy="114300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23</xdr:row>
      <xdr:rowOff>76200</xdr:rowOff>
    </xdr:from>
    <xdr:to>
      <xdr:col>12</xdr:col>
      <xdr:colOff>595865</xdr:colOff>
      <xdr:row>29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391651" y="7524750"/>
          <a:ext cx="293901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23</xdr:row>
      <xdr:rowOff>21771</xdr:rowOff>
    </xdr:from>
    <xdr:to>
      <xdr:col>8</xdr:col>
      <xdr:colOff>135335</xdr:colOff>
      <xdr:row>29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118390" y="7470321"/>
          <a:ext cx="22751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23</xdr:row>
      <xdr:rowOff>84667</xdr:rowOff>
    </xdr:from>
    <xdr:to>
      <xdr:col>3</xdr:col>
      <xdr:colOff>628650</xdr:colOff>
      <xdr:row>29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7533217"/>
          <a:ext cx="40269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39</xdr:row>
      <xdr:rowOff>142875</xdr:rowOff>
    </xdr:from>
    <xdr:to>
      <xdr:col>12</xdr:col>
      <xdr:colOff>870857</xdr:colOff>
      <xdr:row>47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31554"/>
          <a:ext cx="11933464" cy="1296760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771072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3616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349869</xdr:colOff>
      <xdr:row>19</xdr:row>
      <xdr:rowOff>89807</xdr:rowOff>
    </xdr:from>
    <xdr:to>
      <xdr:col>6</xdr:col>
      <xdr:colOff>452836</xdr:colOff>
      <xdr:row>25</xdr:row>
      <xdr:rowOff>68036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985494" y="4126593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816428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731000"/>
          <a:ext cx="11781517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857250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2559393" cy="114300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28</xdr:row>
      <xdr:rowOff>76200</xdr:rowOff>
    </xdr:from>
    <xdr:to>
      <xdr:col>12</xdr:col>
      <xdr:colOff>595865</xdr:colOff>
      <xdr:row>34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401176" y="16392525"/>
          <a:ext cx="293901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28</xdr:row>
      <xdr:rowOff>21771</xdr:rowOff>
    </xdr:from>
    <xdr:to>
      <xdr:col>8</xdr:col>
      <xdr:colOff>135335</xdr:colOff>
      <xdr:row>34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127915" y="16338096"/>
          <a:ext cx="22751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28</xdr:row>
      <xdr:rowOff>84667</xdr:rowOff>
    </xdr:from>
    <xdr:to>
      <xdr:col>3</xdr:col>
      <xdr:colOff>628650</xdr:colOff>
      <xdr:row>34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16400992"/>
          <a:ext cx="39602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33</xdr:row>
      <xdr:rowOff>40819</xdr:rowOff>
    </xdr:from>
    <xdr:to>
      <xdr:col>12</xdr:col>
      <xdr:colOff>762000</xdr:colOff>
      <xdr:row>40</xdr:row>
      <xdr:rowOff>13608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8599712"/>
          <a:ext cx="12464143" cy="1115789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843642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2042321" cy="114300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52</xdr:row>
      <xdr:rowOff>76200</xdr:rowOff>
    </xdr:from>
    <xdr:to>
      <xdr:col>12</xdr:col>
      <xdr:colOff>595865</xdr:colOff>
      <xdr:row>58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401176" y="11029950"/>
          <a:ext cx="293901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52</xdr:row>
      <xdr:rowOff>21771</xdr:rowOff>
    </xdr:from>
    <xdr:to>
      <xdr:col>8</xdr:col>
      <xdr:colOff>135335</xdr:colOff>
      <xdr:row>58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127915" y="10975521"/>
          <a:ext cx="22751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52</xdr:row>
      <xdr:rowOff>84667</xdr:rowOff>
    </xdr:from>
    <xdr:to>
      <xdr:col>3</xdr:col>
      <xdr:colOff>628650</xdr:colOff>
      <xdr:row>58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11038417"/>
          <a:ext cx="39602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57</xdr:row>
      <xdr:rowOff>81643</xdr:rowOff>
    </xdr:from>
    <xdr:to>
      <xdr:col>12</xdr:col>
      <xdr:colOff>816428</xdr:colOff>
      <xdr:row>62</xdr:row>
      <xdr:rowOff>108857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16383000"/>
          <a:ext cx="12015107" cy="843643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748394</xdr:colOff>
      <xdr:row>6</xdr:row>
      <xdr:rowOff>40822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2858750" cy="1020536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26</xdr:row>
      <xdr:rowOff>76200</xdr:rowOff>
    </xdr:from>
    <xdr:to>
      <xdr:col>12</xdr:col>
      <xdr:colOff>595865</xdr:colOff>
      <xdr:row>32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515601" y="537210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26</xdr:row>
      <xdr:rowOff>21771</xdr:rowOff>
    </xdr:from>
    <xdr:to>
      <xdr:col>8</xdr:col>
      <xdr:colOff>135335</xdr:colOff>
      <xdr:row>32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5317671"/>
          <a:ext cx="24179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26</xdr:row>
      <xdr:rowOff>84667</xdr:rowOff>
    </xdr:from>
    <xdr:to>
      <xdr:col>3</xdr:col>
      <xdr:colOff>628650</xdr:colOff>
      <xdr:row>32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380567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32</xdr:row>
      <xdr:rowOff>0</xdr:rowOff>
    </xdr:from>
    <xdr:to>
      <xdr:col>12</xdr:col>
      <xdr:colOff>748394</xdr:colOff>
      <xdr:row>36</xdr:row>
      <xdr:rowOff>136071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8341179"/>
          <a:ext cx="12858750" cy="789213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800101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0905359" cy="1149569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23</xdr:row>
      <xdr:rowOff>76200</xdr:rowOff>
    </xdr:from>
    <xdr:to>
      <xdr:col>12</xdr:col>
      <xdr:colOff>595865</xdr:colOff>
      <xdr:row>29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401176" y="7677150"/>
          <a:ext cx="293901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23</xdr:row>
      <xdr:rowOff>21771</xdr:rowOff>
    </xdr:from>
    <xdr:to>
      <xdr:col>8</xdr:col>
      <xdr:colOff>135335</xdr:colOff>
      <xdr:row>29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127915" y="7622721"/>
          <a:ext cx="22751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23</xdr:row>
      <xdr:rowOff>84667</xdr:rowOff>
    </xdr:from>
    <xdr:to>
      <xdr:col>3</xdr:col>
      <xdr:colOff>628650</xdr:colOff>
      <xdr:row>29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7685617"/>
          <a:ext cx="39602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33</xdr:row>
      <xdr:rowOff>142875</xdr:rowOff>
    </xdr:from>
    <xdr:to>
      <xdr:col>12</xdr:col>
      <xdr:colOff>788276</xdr:colOff>
      <xdr:row>41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795720"/>
          <a:ext cx="10893534" cy="1304268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748394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237232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22</xdr:row>
      <xdr:rowOff>76200</xdr:rowOff>
    </xdr:from>
    <xdr:to>
      <xdr:col>12</xdr:col>
      <xdr:colOff>595865</xdr:colOff>
      <xdr:row>28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591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22</xdr:row>
      <xdr:rowOff>21771</xdr:rowOff>
    </xdr:from>
    <xdr:to>
      <xdr:col>8</xdr:col>
      <xdr:colOff>135335</xdr:colOff>
      <xdr:row>28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4069896"/>
          <a:ext cx="24941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22</xdr:row>
      <xdr:rowOff>84667</xdr:rowOff>
    </xdr:from>
    <xdr:to>
      <xdr:col>3</xdr:col>
      <xdr:colOff>628650</xdr:colOff>
      <xdr:row>28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33</xdr:row>
      <xdr:rowOff>154214</xdr:rowOff>
    </xdr:from>
    <xdr:to>
      <xdr:col>12</xdr:col>
      <xdr:colOff>714376</xdr:colOff>
      <xdr:row>42</xdr:row>
      <xdr:rowOff>8618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570107"/>
          <a:ext cx="1120321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255" t="s">
        <v>139</v>
      </c>
      <c r="C1" s="255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260" t="s">
        <v>94</v>
      </c>
      <c r="C2" s="260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248" t="s">
        <v>153</v>
      </c>
      <c r="C3" s="248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32</v>
      </c>
      <c r="C4" s="6" t="s">
        <v>17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248" t="s">
        <v>55</v>
      </c>
      <c r="C5" s="248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58</v>
      </c>
      <c r="C6" s="8" t="s">
        <v>42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59</v>
      </c>
      <c r="C7" s="8" t="s">
        <v>33</v>
      </c>
      <c r="D7" s="1"/>
      <c r="E7" s="24"/>
      <c r="F7" s="246" t="s">
        <v>149</v>
      </c>
      <c r="G7" s="246"/>
      <c r="H7" s="246"/>
      <c r="I7" s="246"/>
      <c r="J7" s="1"/>
      <c r="K7" s="1"/>
    </row>
    <row r="8" spans="1:11" ht="13.5" thickBot="1" x14ac:dyDescent="0.25">
      <c r="A8" s="24"/>
      <c r="B8" s="7" t="s">
        <v>60</v>
      </c>
      <c r="C8" s="8" t="s">
        <v>49</v>
      </c>
      <c r="D8" s="1"/>
      <c r="E8" s="24"/>
      <c r="F8" s="247"/>
      <c r="G8" s="247"/>
      <c r="H8" s="247"/>
      <c r="I8" s="247"/>
      <c r="J8" s="1"/>
      <c r="K8" s="1"/>
    </row>
    <row r="9" spans="1:11" ht="16.5" thickTop="1" thickBot="1" x14ac:dyDescent="0.3">
      <c r="A9" s="24"/>
      <c r="B9" s="7" t="s">
        <v>61</v>
      </c>
      <c r="C9" s="9" t="s">
        <v>50</v>
      </c>
      <c r="D9" s="1"/>
      <c r="E9" s="24"/>
      <c r="F9" s="249" t="s">
        <v>140</v>
      </c>
      <c r="G9" s="250"/>
      <c r="H9" s="250"/>
      <c r="I9" s="251"/>
      <c r="J9" s="1"/>
      <c r="K9" s="1"/>
    </row>
    <row r="10" spans="1:11" ht="16.5" thickTop="1" thickBot="1" x14ac:dyDescent="0.3">
      <c r="A10" s="24"/>
      <c r="B10" s="7" t="s">
        <v>62</v>
      </c>
      <c r="C10" s="9" t="s">
        <v>51</v>
      </c>
      <c r="D10" s="1"/>
      <c r="E10" s="24"/>
      <c r="F10" s="252" t="s">
        <v>152</v>
      </c>
      <c r="G10" s="253"/>
      <c r="H10" s="253"/>
      <c r="I10" s="254"/>
      <c r="J10" s="1"/>
      <c r="K10" s="1"/>
    </row>
    <row r="11" spans="1:11" ht="13.5" thickTop="1" x14ac:dyDescent="0.2">
      <c r="A11" s="24"/>
      <c r="B11" s="7" t="s">
        <v>63</v>
      </c>
      <c r="C11" s="10" t="s">
        <v>34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64</v>
      </c>
      <c r="C12" s="12" t="s">
        <v>35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65</v>
      </c>
      <c r="C13" s="12" t="s">
        <v>92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150</v>
      </c>
      <c r="C14" s="12" t="s">
        <v>151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66</v>
      </c>
      <c r="C15" s="12" t="s">
        <v>36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67</v>
      </c>
      <c r="C16" s="12" t="s">
        <v>52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68</v>
      </c>
      <c r="C17" s="14" t="s">
        <v>53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258" t="s">
        <v>56</v>
      </c>
      <c r="C18" s="259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69</v>
      </c>
      <c r="C19" s="12" t="s">
        <v>54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70</v>
      </c>
      <c r="C20" s="12" t="s">
        <v>37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71</v>
      </c>
      <c r="C21" s="12" t="s">
        <v>38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72</v>
      </c>
      <c r="C22" s="12" t="s">
        <v>43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73</v>
      </c>
      <c r="C23" s="12" t="s">
        <v>57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74</v>
      </c>
      <c r="C24" s="12" t="s">
        <v>39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75</v>
      </c>
      <c r="C25" s="12" t="s">
        <v>76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77</v>
      </c>
      <c r="C26" s="12" t="s">
        <v>78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79</v>
      </c>
      <c r="C27" s="12" t="s">
        <v>46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80</v>
      </c>
      <c r="C28" s="12" t="s">
        <v>47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81</v>
      </c>
      <c r="C29" s="12" t="s">
        <v>93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82</v>
      </c>
      <c r="C30" s="14" t="s">
        <v>87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85</v>
      </c>
      <c r="C31" s="14" t="s">
        <v>88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86</v>
      </c>
      <c r="C32" s="12" t="s">
        <v>48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258" t="s">
        <v>83</v>
      </c>
      <c r="C34" s="259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84</v>
      </c>
      <c r="C35" s="12" t="s">
        <v>89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91</v>
      </c>
      <c r="C36" s="12" t="s">
        <v>90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95</v>
      </c>
      <c r="C37" s="12" t="s">
        <v>96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97</v>
      </c>
      <c r="C38" s="12" t="s">
        <v>98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99</v>
      </c>
      <c r="C39" s="12" t="s">
        <v>100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258" t="s">
        <v>101</v>
      </c>
      <c r="C40" s="259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102</v>
      </c>
      <c r="C41" s="12" t="s">
        <v>103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135</v>
      </c>
      <c r="C42" s="12" t="s">
        <v>124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258" t="s">
        <v>40</v>
      </c>
      <c r="C43" s="259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108</v>
      </c>
      <c r="C44" s="18" t="s">
        <v>104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109</v>
      </c>
      <c r="C45" s="18" t="s">
        <v>105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110</v>
      </c>
      <c r="C46" s="18" t="s">
        <v>111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112</v>
      </c>
      <c r="C47" s="20" t="s">
        <v>143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113</v>
      </c>
      <c r="C48" s="20" t="s">
        <v>106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114</v>
      </c>
      <c r="C49" s="20" t="s">
        <v>115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116</v>
      </c>
      <c r="C50" s="18" t="s">
        <v>117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118</v>
      </c>
      <c r="C51" s="18" t="s">
        <v>119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120</v>
      </c>
      <c r="C52" s="18" t="s">
        <v>121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122</v>
      </c>
      <c r="C53" s="18" t="s">
        <v>107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144</v>
      </c>
      <c r="C54" s="21" t="s">
        <v>145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256" t="s">
        <v>41</v>
      </c>
      <c r="C55" s="257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125</v>
      </c>
      <c r="C56" s="22" t="s">
        <v>133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126</v>
      </c>
      <c r="C57" s="22" t="s">
        <v>134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127</v>
      </c>
      <c r="C58" s="23" t="s">
        <v>143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128</v>
      </c>
      <c r="C59" s="18" t="s">
        <v>136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129</v>
      </c>
      <c r="C60" s="18" t="s">
        <v>146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130</v>
      </c>
      <c r="C61" s="18" t="s">
        <v>147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131</v>
      </c>
      <c r="C62" s="18" t="s">
        <v>148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132</v>
      </c>
      <c r="C63" s="18" t="s">
        <v>137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138</v>
      </c>
      <c r="C64" s="20" t="s">
        <v>123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8"/>
  <sheetViews>
    <sheetView showGridLines="0" zoomScale="84" zoomScaleNormal="84" workbookViewId="0">
      <selection activeCell="E29" sqref="E29"/>
    </sheetView>
  </sheetViews>
  <sheetFormatPr baseColWidth="10" defaultRowHeight="12.75" x14ac:dyDescent="0.2"/>
  <cols>
    <col min="1" max="1" width="16.5703125" style="52" customWidth="1"/>
    <col min="2" max="2" width="12" style="60" customWidth="1"/>
    <col min="3" max="3" width="22.28515625" style="60" customWidth="1"/>
    <col min="4" max="4" width="13.5703125" style="60" customWidth="1"/>
    <col min="5" max="5" width="19.8554687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.140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98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117" t="s">
        <v>30</v>
      </c>
      <c r="B12" s="118" t="s">
        <v>24</v>
      </c>
      <c r="C12" s="118" t="s">
        <v>29</v>
      </c>
      <c r="D12" s="118" t="s">
        <v>21</v>
      </c>
      <c r="E12" s="118" t="s">
        <v>22</v>
      </c>
      <c r="F12" s="118" t="s">
        <v>19</v>
      </c>
      <c r="G12" s="118" t="s">
        <v>28</v>
      </c>
      <c r="H12" s="118" t="s">
        <v>1</v>
      </c>
      <c r="I12" s="118" t="s">
        <v>2</v>
      </c>
      <c r="J12" s="118" t="s">
        <v>20</v>
      </c>
      <c r="K12" s="118" t="s">
        <v>16</v>
      </c>
      <c r="L12" s="119" t="s">
        <v>23</v>
      </c>
      <c r="M12" s="119" t="s">
        <v>141</v>
      </c>
      <c r="N12" s="114"/>
    </row>
    <row r="13" spans="1:20" s="128" customFormat="1" ht="44.25" customHeight="1" x14ac:dyDescent="0.2">
      <c r="A13" s="232" t="s">
        <v>195</v>
      </c>
      <c r="B13" s="205" t="s">
        <v>160</v>
      </c>
      <c r="C13" s="208" t="s">
        <v>270</v>
      </c>
      <c r="D13" s="208" t="s">
        <v>271</v>
      </c>
      <c r="E13" s="205" t="s">
        <v>198</v>
      </c>
      <c r="F13" s="205" t="s">
        <v>162</v>
      </c>
      <c r="G13" s="205" t="s">
        <v>162</v>
      </c>
      <c r="H13" s="208" t="s">
        <v>168</v>
      </c>
      <c r="I13" s="208" t="s">
        <v>168</v>
      </c>
      <c r="J13" s="208" t="s">
        <v>166</v>
      </c>
      <c r="K13" s="208" t="s">
        <v>172</v>
      </c>
      <c r="L13" s="209">
        <v>430</v>
      </c>
      <c r="M13" s="210">
        <v>0</v>
      </c>
      <c r="N13" s="127"/>
    </row>
    <row r="14" spans="1:20" s="128" customFormat="1" ht="33" customHeight="1" x14ac:dyDescent="0.2">
      <c r="A14" s="233" t="s">
        <v>409</v>
      </c>
      <c r="B14" s="126" t="s">
        <v>160</v>
      </c>
      <c r="C14" s="87" t="s">
        <v>410</v>
      </c>
      <c r="D14" s="75" t="s">
        <v>401</v>
      </c>
      <c r="E14" s="87" t="s">
        <v>193</v>
      </c>
      <c r="F14" s="126" t="s">
        <v>162</v>
      </c>
      <c r="G14" s="126" t="s">
        <v>162</v>
      </c>
      <c r="H14" s="83" t="s">
        <v>168</v>
      </c>
      <c r="I14" s="75" t="s">
        <v>168</v>
      </c>
      <c r="J14" s="84" t="s">
        <v>166</v>
      </c>
      <c r="K14" s="138" t="s">
        <v>172</v>
      </c>
      <c r="L14" s="139">
        <v>450</v>
      </c>
      <c r="M14" s="234">
        <v>0</v>
      </c>
      <c r="N14" s="158"/>
    </row>
    <row r="15" spans="1:20" s="128" customFormat="1" ht="42.75" customHeight="1" x14ac:dyDescent="0.2">
      <c r="A15" s="233" t="s">
        <v>435</v>
      </c>
      <c r="B15" s="126" t="s">
        <v>160</v>
      </c>
      <c r="C15" s="87" t="s">
        <v>410</v>
      </c>
      <c r="D15" s="78" t="s">
        <v>452</v>
      </c>
      <c r="E15" s="89" t="s">
        <v>439</v>
      </c>
      <c r="F15" s="126" t="s">
        <v>162</v>
      </c>
      <c r="G15" s="126" t="s">
        <v>162</v>
      </c>
      <c r="H15" s="83" t="s">
        <v>168</v>
      </c>
      <c r="I15" s="75" t="s">
        <v>168</v>
      </c>
      <c r="J15" s="84" t="s">
        <v>166</v>
      </c>
      <c r="K15" s="138" t="s">
        <v>172</v>
      </c>
      <c r="L15" s="139">
        <v>450</v>
      </c>
      <c r="M15" s="234">
        <v>0</v>
      </c>
      <c r="N15" s="158"/>
    </row>
    <row r="16" spans="1:20" s="128" customFormat="1" ht="39.75" customHeight="1" thickBot="1" x14ac:dyDescent="0.25">
      <c r="A16" s="211" t="s">
        <v>475</v>
      </c>
      <c r="B16" s="212" t="s">
        <v>160</v>
      </c>
      <c r="C16" s="213" t="s">
        <v>501</v>
      </c>
      <c r="D16" s="189" t="s">
        <v>502</v>
      </c>
      <c r="E16" s="213" t="s">
        <v>477</v>
      </c>
      <c r="F16" s="212" t="s">
        <v>162</v>
      </c>
      <c r="G16" s="212" t="s">
        <v>162</v>
      </c>
      <c r="H16" s="235" t="s">
        <v>168</v>
      </c>
      <c r="I16" s="189" t="s">
        <v>168</v>
      </c>
      <c r="J16" s="236" t="s">
        <v>166</v>
      </c>
      <c r="K16" s="229" t="s">
        <v>172</v>
      </c>
      <c r="L16" s="237">
        <v>3000</v>
      </c>
      <c r="M16" s="238">
        <v>0</v>
      </c>
      <c r="N16" s="158"/>
    </row>
    <row r="17" spans="1:14" s="128" customFormat="1" ht="33.75" customHeight="1" x14ac:dyDescent="0.2">
      <c r="A17" s="156"/>
      <c r="B17" s="157"/>
      <c r="C17" s="157"/>
      <c r="D17" s="157"/>
      <c r="E17" s="156"/>
      <c r="F17" s="158"/>
      <c r="G17" s="158"/>
      <c r="H17" s="156"/>
      <c r="I17" s="291" t="s">
        <v>142</v>
      </c>
      <c r="J17" s="291"/>
      <c r="K17" s="291"/>
      <c r="L17" s="231">
        <f>SUM(L13:L16)</f>
        <v>4330</v>
      </c>
      <c r="M17" s="231">
        <f>SUM(M13:M16)</f>
        <v>0</v>
      </c>
      <c r="N17" s="156"/>
    </row>
    <row r="24" spans="1:14" x14ac:dyDescent="0.2">
      <c r="G24" s="60"/>
      <c r="J24" s="60"/>
      <c r="L24" s="60"/>
      <c r="M24" s="60"/>
      <c r="N24" s="60"/>
    </row>
    <row r="25" spans="1:14" x14ac:dyDescent="0.2">
      <c r="G25" s="60"/>
      <c r="J25" s="60"/>
      <c r="L25" s="60"/>
      <c r="M25" s="60"/>
      <c r="N25" s="60"/>
    </row>
    <row r="26" spans="1:14" x14ac:dyDescent="0.2">
      <c r="G26" s="60"/>
      <c r="J26" s="60"/>
      <c r="L26" s="60"/>
      <c r="M26" s="60"/>
      <c r="N26" s="60"/>
    </row>
    <row r="27" spans="1:14" x14ac:dyDescent="0.2">
      <c r="G27" s="60"/>
      <c r="J27" s="60"/>
      <c r="L27" s="60"/>
      <c r="M27" s="60"/>
      <c r="N27" s="60"/>
    </row>
    <row r="38" ht="10.5" customHeight="1" x14ac:dyDescent="0.2"/>
  </sheetData>
  <mergeCells count="4">
    <mergeCell ref="A9:M9"/>
    <mergeCell ref="A10:M10"/>
    <mergeCell ref="I17:K17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topLeftCell="A4" zoomScale="84" zoomScaleNormal="84" workbookViewId="0">
      <selection activeCell="G51" sqref="G51"/>
    </sheetView>
  </sheetViews>
  <sheetFormatPr baseColWidth="10" defaultRowHeight="12.75" x14ac:dyDescent="0.2"/>
  <cols>
    <col min="1" max="1" width="15.42578125" style="52" customWidth="1"/>
    <col min="2" max="2" width="14.140625" style="60" customWidth="1"/>
    <col min="3" max="3" width="18" style="60" bestFit="1" customWidth="1"/>
    <col min="4" max="4" width="13.8554687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9.42578125" style="52" bestFit="1" customWidth="1"/>
    <col min="9" max="9" width="8.5703125" style="52" customWidth="1"/>
    <col min="10" max="10" width="10.42578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98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17" t="s">
        <v>30</v>
      </c>
      <c r="B12" s="118" t="s">
        <v>24</v>
      </c>
      <c r="C12" s="118" t="s">
        <v>29</v>
      </c>
      <c r="D12" s="118" t="s">
        <v>21</v>
      </c>
      <c r="E12" s="118" t="s">
        <v>22</v>
      </c>
      <c r="F12" s="118" t="s">
        <v>19</v>
      </c>
      <c r="G12" s="118" t="s">
        <v>28</v>
      </c>
      <c r="H12" s="118" t="s">
        <v>1</v>
      </c>
      <c r="I12" s="118" t="s">
        <v>2</v>
      </c>
      <c r="J12" s="118" t="s">
        <v>20</v>
      </c>
      <c r="K12" s="118" t="s">
        <v>16</v>
      </c>
      <c r="L12" s="119" t="s">
        <v>23</v>
      </c>
      <c r="M12" s="119" t="s">
        <v>141</v>
      </c>
      <c r="N12" s="114"/>
    </row>
    <row r="13" spans="1:20" s="128" customFormat="1" ht="44.25" customHeight="1" x14ac:dyDescent="0.2">
      <c r="A13" s="125" t="s">
        <v>195</v>
      </c>
      <c r="B13" s="126" t="s">
        <v>160</v>
      </c>
      <c r="C13" s="142" t="s">
        <v>272</v>
      </c>
      <c r="D13" s="142" t="s">
        <v>273</v>
      </c>
      <c r="E13" s="126" t="s">
        <v>198</v>
      </c>
      <c r="F13" s="126" t="s">
        <v>162</v>
      </c>
      <c r="G13" s="126" t="s">
        <v>162</v>
      </c>
      <c r="H13" s="142" t="s">
        <v>274</v>
      </c>
      <c r="I13" s="142" t="s">
        <v>275</v>
      </c>
      <c r="J13" s="142" t="s">
        <v>276</v>
      </c>
      <c r="K13" s="142" t="s">
        <v>172</v>
      </c>
      <c r="L13" s="143">
        <v>140</v>
      </c>
      <c r="M13" s="143">
        <v>0</v>
      </c>
      <c r="N13" s="127"/>
    </row>
    <row r="14" spans="1:20" s="128" customFormat="1" ht="28.5" customHeight="1" x14ac:dyDescent="0.2">
      <c r="A14" s="138" t="s">
        <v>174</v>
      </c>
      <c r="B14" s="126" t="s">
        <v>160</v>
      </c>
      <c r="C14" s="87" t="s">
        <v>272</v>
      </c>
      <c r="D14" s="75" t="s">
        <v>277</v>
      </c>
      <c r="E14" s="87" t="s">
        <v>176</v>
      </c>
      <c r="F14" s="126" t="s">
        <v>162</v>
      </c>
      <c r="G14" s="126" t="s">
        <v>162</v>
      </c>
      <c r="H14" s="87" t="s">
        <v>168</v>
      </c>
      <c r="I14" s="87" t="s">
        <v>168</v>
      </c>
      <c r="J14" s="87" t="s">
        <v>166</v>
      </c>
      <c r="K14" s="138" t="s">
        <v>172</v>
      </c>
      <c r="L14" s="143">
        <v>140</v>
      </c>
      <c r="M14" s="199">
        <v>0</v>
      </c>
      <c r="N14" s="158"/>
    </row>
    <row r="15" spans="1:20" s="128" customFormat="1" ht="36.75" customHeight="1" x14ac:dyDescent="0.2">
      <c r="A15" s="156"/>
      <c r="B15" s="157"/>
      <c r="C15" s="157"/>
      <c r="D15" s="157"/>
      <c r="E15" s="156"/>
      <c r="F15" s="158"/>
      <c r="G15" s="158"/>
      <c r="H15" s="156"/>
      <c r="I15" s="288" t="s">
        <v>142</v>
      </c>
      <c r="J15" s="288"/>
      <c r="K15" s="288"/>
      <c r="L15" s="159">
        <f>SUM(L13:L14)</f>
        <v>280</v>
      </c>
      <c r="M15" s="159">
        <f>SUM(M13:M14)</f>
        <v>0</v>
      </c>
      <c r="N15" s="156"/>
    </row>
    <row r="16" spans="1:20" s="128" customFormat="1" x14ac:dyDescent="0.2">
      <c r="B16" s="155"/>
      <c r="C16" s="155"/>
      <c r="D16" s="155"/>
      <c r="F16" s="155"/>
      <c r="K16" s="155"/>
    </row>
    <row r="17" spans="2:14" s="128" customFormat="1" x14ac:dyDescent="0.2">
      <c r="B17" s="155"/>
      <c r="C17" s="155"/>
      <c r="D17" s="155"/>
      <c r="F17" s="155"/>
      <c r="K17" s="155"/>
    </row>
    <row r="22" spans="2:14" x14ac:dyDescent="0.2">
      <c r="G22" s="60"/>
      <c r="J22" s="60"/>
      <c r="L22" s="60"/>
      <c r="M22" s="60"/>
      <c r="N22" s="60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12" sqref="A12:XFD12"/>
    </sheetView>
  </sheetViews>
  <sheetFormatPr baseColWidth="10" defaultRowHeight="12.75" x14ac:dyDescent="0.2"/>
  <cols>
    <col min="1" max="1" width="13.5703125" style="52" customWidth="1"/>
    <col min="2" max="2" width="11.28515625" style="60" customWidth="1"/>
    <col min="3" max="3" width="15.85546875" style="60" customWidth="1"/>
    <col min="4" max="4" width="14" style="60" customWidth="1"/>
    <col min="5" max="5" width="23" style="52" customWidth="1"/>
    <col min="6" max="6" width="9.5703125" style="60" customWidth="1"/>
    <col min="7" max="7" width="13.42578125" style="52" customWidth="1"/>
    <col min="8" max="8" width="18.140625" style="52" customWidth="1"/>
    <col min="9" max="9" width="8.5703125" style="52" customWidth="1"/>
    <col min="10" max="10" width="10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0.75" customHeight="1" x14ac:dyDescent="0.2">
      <c r="A13" s="138" t="s">
        <v>184</v>
      </c>
      <c r="B13" s="126" t="s">
        <v>160</v>
      </c>
      <c r="C13" s="87" t="s">
        <v>279</v>
      </c>
      <c r="D13" s="75" t="s">
        <v>280</v>
      </c>
      <c r="E13" s="87" t="s">
        <v>186</v>
      </c>
      <c r="F13" s="126" t="s">
        <v>162</v>
      </c>
      <c r="G13" s="126" t="s">
        <v>162</v>
      </c>
      <c r="H13" s="83" t="s">
        <v>282</v>
      </c>
      <c r="I13" s="75" t="s">
        <v>168</v>
      </c>
      <c r="J13" s="84" t="s">
        <v>166</v>
      </c>
      <c r="K13" s="138" t="s">
        <v>281</v>
      </c>
      <c r="L13" s="143">
        <v>10000</v>
      </c>
      <c r="M13" s="199">
        <v>0</v>
      </c>
      <c r="N13" s="158"/>
    </row>
    <row r="14" spans="1:20" ht="29.25" customHeight="1" x14ac:dyDescent="0.2">
      <c r="A14" s="63"/>
      <c r="B14" s="115"/>
      <c r="C14" s="115"/>
      <c r="D14" s="115"/>
      <c r="E14" s="63"/>
      <c r="F14" s="116"/>
      <c r="G14" s="116"/>
      <c r="H14" s="63"/>
      <c r="I14" s="292" t="s">
        <v>142</v>
      </c>
      <c r="J14" s="293"/>
      <c r="K14" s="294"/>
      <c r="L14" s="159">
        <f>SUM(L13:L13)</f>
        <v>10000</v>
      </c>
      <c r="M14" s="159">
        <f>SUM(M13:M13)</f>
        <v>0</v>
      </c>
      <c r="N14" s="63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84" zoomScaleNormal="84" workbookViewId="0">
      <selection activeCell="D35" sqref="D35"/>
    </sheetView>
  </sheetViews>
  <sheetFormatPr baseColWidth="10" defaultRowHeight="12.75" x14ac:dyDescent="0.2"/>
  <cols>
    <col min="1" max="1" width="15.42578125" style="52" customWidth="1"/>
    <col min="2" max="2" width="14.7109375" style="60" customWidth="1"/>
    <col min="3" max="3" width="22.42578125" style="60" customWidth="1"/>
    <col min="4" max="4" width="15.14062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21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117" t="s">
        <v>30</v>
      </c>
      <c r="B12" s="118" t="s">
        <v>24</v>
      </c>
      <c r="C12" s="118" t="s">
        <v>29</v>
      </c>
      <c r="D12" s="118" t="s">
        <v>21</v>
      </c>
      <c r="E12" s="118" t="s">
        <v>22</v>
      </c>
      <c r="F12" s="118" t="s">
        <v>19</v>
      </c>
      <c r="G12" s="118" t="s">
        <v>28</v>
      </c>
      <c r="H12" s="118" t="s">
        <v>1</v>
      </c>
      <c r="I12" s="118" t="s">
        <v>2</v>
      </c>
      <c r="J12" s="118" t="s">
        <v>20</v>
      </c>
      <c r="K12" s="118" t="s">
        <v>16</v>
      </c>
      <c r="L12" s="119" t="s">
        <v>23</v>
      </c>
      <c r="M12" s="119" t="s">
        <v>141</v>
      </c>
      <c r="N12" s="114"/>
    </row>
    <row r="13" spans="1:20" s="128" customFormat="1" ht="44.25" customHeight="1" x14ac:dyDescent="0.2">
      <c r="A13" s="204" t="s">
        <v>161</v>
      </c>
      <c r="B13" s="205" t="s">
        <v>160</v>
      </c>
      <c r="C13" s="184" t="s">
        <v>283</v>
      </c>
      <c r="D13" s="206" t="s">
        <v>284</v>
      </c>
      <c r="E13" s="184" t="s">
        <v>193</v>
      </c>
      <c r="F13" s="205" t="s">
        <v>162</v>
      </c>
      <c r="G13" s="205" t="s">
        <v>162</v>
      </c>
      <c r="H13" s="227" t="s">
        <v>168</v>
      </c>
      <c r="I13" s="206" t="s">
        <v>168</v>
      </c>
      <c r="J13" s="228" t="s">
        <v>166</v>
      </c>
      <c r="K13" s="208" t="s">
        <v>281</v>
      </c>
      <c r="L13" s="209" t="s">
        <v>285</v>
      </c>
      <c r="M13" s="210">
        <v>0</v>
      </c>
      <c r="N13" s="127"/>
    </row>
    <row r="14" spans="1:20" s="128" customFormat="1" ht="28.5" customHeight="1" thickBot="1" x14ac:dyDescent="0.25">
      <c r="A14" s="211" t="s">
        <v>287</v>
      </c>
      <c r="B14" s="212" t="s">
        <v>278</v>
      </c>
      <c r="C14" s="213" t="s">
        <v>286</v>
      </c>
      <c r="D14" s="189" t="s">
        <v>288</v>
      </c>
      <c r="E14" s="213" t="s">
        <v>193</v>
      </c>
      <c r="F14" s="214" t="s">
        <v>162</v>
      </c>
      <c r="G14" s="214" t="s">
        <v>162</v>
      </c>
      <c r="H14" s="213" t="s">
        <v>168</v>
      </c>
      <c r="I14" s="189" t="s">
        <v>168</v>
      </c>
      <c r="J14" s="215" t="s">
        <v>166</v>
      </c>
      <c r="K14" s="229" t="s">
        <v>281</v>
      </c>
      <c r="L14" s="216">
        <v>850</v>
      </c>
      <c r="M14" s="230">
        <v>0</v>
      </c>
      <c r="N14" s="158"/>
    </row>
    <row r="15" spans="1:20" s="128" customFormat="1" ht="30.75" customHeight="1" x14ac:dyDescent="0.2">
      <c r="A15" s="156"/>
      <c r="B15" s="157"/>
      <c r="C15" s="157"/>
      <c r="D15" s="157"/>
      <c r="E15" s="156"/>
      <c r="F15" s="158"/>
      <c r="G15" s="158"/>
      <c r="H15" s="156"/>
      <c r="I15" s="291" t="s">
        <v>142</v>
      </c>
      <c r="J15" s="291"/>
      <c r="K15" s="291"/>
      <c r="L15" s="218">
        <f>SUM(L13:L14)</f>
        <v>850</v>
      </c>
      <c r="M15" s="218">
        <f>SUM(M13:M14)</f>
        <v>0</v>
      </c>
      <c r="N15" s="156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13" sqref="A13:M13"/>
    </sheetView>
  </sheetViews>
  <sheetFormatPr baseColWidth="10" defaultRowHeight="12.75" x14ac:dyDescent="0.2"/>
  <cols>
    <col min="1" max="1" width="15.42578125" style="52" customWidth="1"/>
    <col min="2" max="2" width="13.140625" style="60" customWidth="1"/>
    <col min="3" max="3" width="26.28515625" style="60" customWidth="1"/>
    <col min="4" max="4" width="13.14062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117" t="s">
        <v>30</v>
      </c>
      <c r="B12" s="118" t="s">
        <v>24</v>
      </c>
      <c r="C12" s="118" t="s">
        <v>29</v>
      </c>
      <c r="D12" s="118" t="s">
        <v>21</v>
      </c>
      <c r="E12" s="118" t="s">
        <v>22</v>
      </c>
      <c r="F12" s="118" t="s">
        <v>19</v>
      </c>
      <c r="G12" s="118" t="s">
        <v>28</v>
      </c>
      <c r="H12" s="118" t="s">
        <v>1</v>
      </c>
      <c r="I12" s="118" t="s">
        <v>2</v>
      </c>
      <c r="J12" s="118" t="s">
        <v>20</v>
      </c>
      <c r="K12" s="118" t="s">
        <v>16</v>
      </c>
      <c r="L12" s="119" t="s">
        <v>23</v>
      </c>
      <c r="M12" s="119" t="s">
        <v>141</v>
      </c>
      <c r="N12" s="114"/>
    </row>
    <row r="13" spans="1:20" s="128" customFormat="1" ht="44.25" customHeight="1" thickBot="1" x14ac:dyDescent="0.25">
      <c r="A13" s="219" t="s">
        <v>161</v>
      </c>
      <c r="B13" s="220" t="s">
        <v>160</v>
      </c>
      <c r="C13" s="221" t="s">
        <v>291</v>
      </c>
      <c r="D13" s="222" t="s">
        <v>292</v>
      </c>
      <c r="E13" s="221" t="s">
        <v>193</v>
      </c>
      <c r="F13" s="220" t="s">
        <v>162</v>
      </c>
      <c r="G13" s="220" t="s">
        <v>162</v>
      </c>
      <c r="H13" s="221" t="s">
        <v>168</v>
      </c>
      <c r="I13" s="222" t="s">
        <v>168</v>
      </c>
      <c r="J13" s="223" t="s">
        <v>166</v>
      </c>
      <c r="K13" s="224" t="s">
        <v>290</v>
      </c>
      <c r="L13" s="225">
        <v>0</v>
      </c>
      <c r="M13" s="226">
        <v>0</v>
      </c>
      <c r="N13" s="127"/>
    </row>
    <row r="14" spans="1:20" s="128" customFormat="1" ht="28.5" customHeight="1" x14ac:dyDescent="0.2">
      <c r="A14" s="156"/>
      <c r="B14" s="157"/>
      <c r="D14" s="157"/>
      <c r="E14" s="156"/>
      <c r="F14" s="158"/>
      <c r="G14" s="158"/>
      <c r="H14" s="156"/>
      <c r="I14" s="291" t="s">
        <v>142</v>
      </c>
      <c r="J14" s="291"/>
      <c r="K14" s="291"/>
      <c r="L14" s="218">
        <f>SUM(L13:L13)</f>
        <v>0</v>
      </c>
      <c r="M14" s="218">
        <f>SUM(M13:M13)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topLeftCell="A7" zoomScale="84" zoomScaleNormal="84" workbookViewId="0">
      <selection activeCell="D14" sqref="D14"/>
    </sheetView>
  </sheetViews>
  <sheetFormatPr baseColWidth="10" defaultRowHeight="12.75" x14ac:dyDescent="0.2"/>
  <cols>
    <col min="1" max="1" width="15.42578125" style="52" customWidth="1"/>
    <col min="2" max="2" width="14" style="60" customWidth="1"/>
    <col min="3" max="3" width="26.28515625" style="60" customWidth="1"/>
    <col min="4" max="4" width="14.8554687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117" t="s">
        <v>30</v>
      </c>
      <c r="B12" s="118" t="s">
        <v>24</v>
      </c>
      <c r="C12" s="118" t="s">
        <v>29</v>
      </c>
      <c r="D12" s="118" t="s">
        <v>21</v>
      </c>
      <c r="E12" s="118" t="s">
        <v>22</v>
      </c>
      <c r="F12" s="118" t="s">
        <v>19</v>
      </c>
      <c r="G12" s="118" t="s">
        <v>28</v>
      </c>
      <c r="H12" s="118" t="s">
        <v>1</v>
      </c>
      <c r="I12" s="118" t="s">
        <v>2</v>
      </c>
      <c r="J12" s="118" t="s">
        <v>20</v>
      </c>
      <c r="K12" s="118" t="s">
        <v>16</v>
      </c>
      <c r="L12" s="119" t="s">
        <v>23</v>
      </c>
      <c r="M12" s="119" t="s">
        <v>141</v>
      </c>
      <c r="N12" s="114"/>
    </row>
    <row r="13" spans="1:20" s="128" customFormat="1" ht="44.25" customHeight="1" x14ac:dyDescent="0.2">
      <c r="A13" s="204" t="s">
        <v>161</v>
      </c>
      <c r="B13" s="205" t="s">
        <v>160</v>
      </c>
      <c r="C13" s="184" t="s">
        <v>293</v>
      </c>
      <c r="D13" s="206" t="s">
        <v>294</v>
      </c>
      <c r="E13" s="184" t="s">
        <v>193</v>
      </c>
      <c r="F13" s="205" t="s">
        <v>162</v>
      </c>
      <c r="G13" s="205" t="s">
        <v>162</v>
      </c>
      <c r="H13" s="184" t="s">
        <v>168</v>
      </c>
      <c r="I13" s="206" t="s">
        <v>168</v>
      </c>
      <c r="J13" s="207" t="s">
        <v>166</v>
      </c>
      <c r="K13" s="208" t="s">
        <v>290</v>
      </c>
      <c r="L13" s="209" t="s">
        <v>285</v>
      </c>
      <c r="M13" s="210">
        <v>0</v>
      </c>
      <c r="N13" s="127"/>
    </row>
    <row r="14" spans="1:20" s="128" customFormat="1" ht="44.25" customHeight="1" thickBot="1" x14ac:dyDescent="0.25">
      <c r="A14" s="211" t="s">
        <v>178</v>
      </c>
      <c r="B14" s="212" t="s">
        <v>160</v>
      </c>
      <c r="C14" s="213" t="s">
        <v>295</v>
      </c>
      <c r="D14" s="189" t="s">
        <v>296</v>
      </c>
      <c r="E14" s="213" t="s">
        <v>193</v>
      </c>
      <c r="F14" s="214" t="s">
        <v>162</v>
      </c>
      <c r="G14" s="214" t="s">
        <v>162</v>
      </c>
      <c r="H14" s="213" t="s">
        <v>168</v>
      </c>
      <c r="I14" s="189" t="s">
        <v>168</v>
      </c>
      <c r="J14" s="215" t="s">
        <v>166</v>
      </c>
      <c r="K14" s="189" t="s">
        <v>172</v>
      </c>
      <c r="L14" s="216">
        <v>1000</v>
      </c>
      <c r="M14" s="217">
        <v>0</v>
      </c>
      <c r="N14" s="127"/>
    </row>
    <row r="15" spans="1:20" s="128" customFormat="1" ht="33" customHeight="1" x14ac:dyDescent="0.2">
      <c r="A15" s="156"/>
      <c r="B15" s="157"/>
      <c r="D15" s="157"/>
      <c r="E15" s="156"/>
      <c r="F15" s="158"/>
      <c r="G15" s="158"/>
      <c r="H15" s="156"/>
      <c r="I15" s="295" t="s">
        <v>142</v>
      </c>
      <c r="J15" s="296"/>
      <c r="K15" s="297"/>
      <c r="L15" s="203">
        <f>SUM(L13:L14)</f>
        <v>1000</v>
      </c>
      <c r="M15" s="203">
        <f>SUM(M13:M14)</f>
        <v>0</v>
      </c>
      <c r="N15" s="156"/>
    </row>
    <row r="16" spans="1:20" s="128" customFormat="1" x14ac:dyDescent="0.2">
      <c r="B16" s="155"/>
      <c r="C16" s="155"/>
      <c r="D16" s="155"/>
      <c r="F16" s="155"/>
      <c r="K16" s="155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1"/>
  <sheetViews>
    <sheetView showGridLines="0" zoomScale="84" zoomScaleNormal="84" workbookViewId="0">
      <selection activeCell="A30" sqref="A30:XFD30"/>
    </sheetView>
  </sheetViews>
  <sheetFormatPr baseColWidth="10" defaultRowHeight="12.75" x14ac:dyDescent="0.2"/>
  <cols>
    <col min="1" max="1" width="13.5703125" style="52" customWidth="1"/>
    <col min="2" max="2" width="14.7109375" style="60" customWidth="1"/>
    <col min="3" max="3" width="19.42578125" style="60" customWidth="1"/>
    <col min="4" max="4" width="14.5703125" style="60" customWidth="1"/>
    <col min="5" max="5" width="25.5703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28515625" style="52" bestFit="1" customWidth="1"/>
    <col min="10" max="10" width="9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8" customFormat="1" ht="65.25" customHeight="1" x14ac:dyDescent="0.2">
      <c r="A13" s="144" t="s">
        <v>184</v>
      </c>
      <c r="B13" s="126" t="s">
        <v>160</v>
      </c>
      <c r="C13" s="87" t="s">
        <v>297</v>
      </c>
      <c r="D13" s="75" t="s">
        <v>299</v>
      </c>
      <c r="E13" s="87" t="s">
        <v>186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44" t="s">
        <v>172</v>
      </c>
      <c r="L13" s="145">
        <v>350</v>
      </c>
      <c r="M13" s="200">
        <v>0</v>
      </c>
      <c r="N13" s="140"/>
    </row>
    <row r="14" spans="1:20" s="151" customFormat="1" ht="63.75" customHeight="1" x14ac:dyDescent="0.2">
      <c r="A14" s="144" t="s">
        <v>184</v>
      </c>
      <c r="B14" s="126" t="s">
        <v>160</v>
      </c>
      <c r="C14" s="87" t="s">
        <v>298</v>
      </c>
      <c r="D14" s="75" t="s">
        <v>300</v>
      </c>
      <c r="E14" s="87" t="s">
        <v>186</v>
      </c>
      <c r="F14" s="126" t="s">
        <v>162</v>
      </c>
      <c r="G14" s="126" t="s">
        <v>162</v>
      </c>
      <c r="H14" s="87" t="s">
        <v>168</v>
      </c>
      <c r="I14" s="75" t="s">
        <v>168</v>
      </c>
      <c r="J14" s="88" t="s">
        <v>166</v>
      </c>
      <c r="K14" s="142" t="s">
        <v>172</v>
      </c>
      <c r="L14" s="149">
        <v>350</v>
      </c>
      <c r="M14" s="150">
        <v>0</v>
      </c>
      <c r="N14" s="127"/>
    </row>
    <row r="15" spans="1:20" s="151" customFormat="1" ht="44.25" customHeight="1" x14ac:dyDescent="0.2">
      <c r="A15" s="144" t="s">
        <v>475</v>
      </c>
      <c r="B15" s="126" t="s">
        <v>160</v>
      </c>
      <c r="C15" s="87" t="s">
        <v>480</v>
      </c>
      <c r="D15" s="75" t="s">
        <v>481</v>
      </c>
      <c r="E15" s="87" t="s">
        <v>477</v>
      </c>
      <c r="F15" s="126" t="s">
        <v>162</v>
      </c>
      <c r="G15" s="126" t="s">
        <v>162</v>
      </c>
      <c r="H15" s="87" t="s">
        <v>168</v>
      </c>
      <c r="I15" s="75" t="s">
        <v>168</v>
      </c>
      <c r="J15" s="88" t="s">
        <v>166</v>
      </c>
      <c r="K15" s="142" t="s">
        <v>172</v>
      </c>
      <c r="L15" s="149">
        <v>300</v>
      </c>
      <c r="M15" s="150">
        <v>0</v>
      </c>
      <c r="N15" s="127"/>
    </row>
    <row r="16" spans="1:20" s="128" customFormat="1" ht="33" customHeight="1" x14ac:dyDescent="0.2">
      <c r="A16" s="156"/>
      <c r="B16" s="157"/>
      <c r="D16" s="157"/>
      <c r="E16" s="156"/>
      <c r="F16" s="158"/>
      <c r="G16" s="158"/>
      <c r="H16" s="156"/>
      <c r="I16" s="292" t="s">
        <v>142</v>
      </c>
      <c r="J16" s="293"/>
      <c r="K16" s="294"/>
      <c r="L16" s="169">
        <f>SUM(L13:L15)</f>
        <v>1000</v>
      </c>
      <c r="M16" s="169">
        <f>SUM(M13:M15)</f>
        <v>0</v>
      </c>
      <c r="N16" s="156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26" spans="7:14" x14ac:dyDescent="0.2">
      <c r="G26" s="60"/>
      <c r="J26" s="60"/>
      <c r="L26" s="60"/>
      <c r="M26" s="60"/>
      <c r="N26" s="60"/>
    </row>
    <row r="31" spans="7:14" ht="10.5" customHeight="1" x14ac:dyDescent="0.2"/>
  </sheetData>
  <mergeCells count="4">
    <mergeCell ref="A9:M9"/>
    <mergeCell ref="A10:M10"/>
    <mergeCell ref="I16:K16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84" zoomScaleNormal="84" workbookViewId="0">
      <selection activeCell="A9" sqref="A9:XFD11"/>
    </sheetView>
  </sheetViews>
  <sheetFormatPr baseColWidth="10" defaultRowHeight="12.75" x14ac:dyDescent="0.2"/>
  <cols>
    <col min="1" max="1" width="15.42578125" style="52" customWidth="1"/>
    <col min="2" max="2" width="14.140625" style="60" customWidth="1"/>
    <col min="3" max="3" width="20.85546875" style="60" customWidth="1"/>
    <col min="4" max="4" width="16.140625" style="60" customWidth="1"/>
    <col min="5" max="5" width="25.28515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42578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28.5" customHeight="1" x14ac:dyDescent="0.2">
      <c r="A13" s="138" t="s">
        <v>191</v>
      </c>
      <c r="B13" s="126" t="s">
        <v>160</v>
      </c>
      <c r="C13" s="87" t="s">
        <v>301</v>
      </c>
      <c r="D13" s="75" t="s">
        <v>302</v>
      </c>
      <c r="E13" s="87" t="s">
        <v>193</v>
      </c>
      <c r="F13" s="126" t="s">
        <v>162</v>
      </c>
      <c r="G13" s="126" t="s">
        <v>162</v>
      </c>
      <c r="H13" s="75" t="s">
        <v>168</v>
      </c>
      <c r="I13" s="75" t="s">
        <v>168</v>
      </c>
      <c r="J13" s="75" t="s">
        <v>166</v>
      </c>
      <c r="K13" s="138" t="s">
        <v>172</v>
      </c>
      <c r="L13" s="139">
        <v>900</v>
      </c>
      <c r="M13" s="199">
        <v>0</v>
      </c>
      <c r="N13" s="140"/>
    </row>
    <row r="14" spans="1:20" s="141" customFormat="1" ht="28.5" customHeight="1" x14ac:dyDescent="0.2">
      <c r="A14" s="138" t="s">
        <v>178</v>
      </c>
      <c r="B14" s="126" t="s">
        <v>160</v>
      </c>
      <c r="C14" s="87" t="s">
        <v>303</v>
      </c>
      <c r="D14" s="75" t="s">
        <v>304</v>
      </c>
      <c r="E14" s="87" t="s">
        <v>181</v>
      </c>
      <c r="F14" s="126" t="s">
        <v>162</v>
      </c>
      <c r="G14" s="126" t="s">
        <v>162</v>
      </c>
      <c r="H14" s="75" t="s">
        <v>168</v>
      </c>
      <c r="I14" s="75" t="s">
        <v>168</v>
      </c>
      <c r="J14" s="75" t="s">
        <v>166</v>
      </c>
      <c r="K14" s="138" t="s">
        <v>172</v>
      </c>
      <c r="L14" s="139">
        <v>800</v>
      </c>
      <c r="M14" s="199">
        <v>0</v>
      </c>
      <c r="N14" s="140"/>
    </row>
    <row r="15" spans="1:20" s="128" customFormat="1" ht="35.25" customHeight="1" x14ac:dyDescent="0.2">
      <c r="A15" s="156"/>
      <c r="B15" s="157"/>
      <c r="D15" s="157"/>
      <c r="E15" s="156"/>
      <c r="F15" s="158"/>
      <c r="G15" s="158"/>
      <c r="H15" s="156"/>
      <c r="I15" s="288" t="s">
        <v>142</v>
      </c>
      <c r="J15" s="288"/>
      <c r="K15" s="288"/>
      <c r="L15" s="159">
        <f>SUM(L13:L14)</f>
        <v>1700</v>
      </c>
      <c r="M15" s="159">
        <f>SUM(M13:M14)</f>
        <v>0</v>
      </c>
      <c r="N15" s="156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topLeftCell="A3" zoomScale="84" zoomScaleNormal="84" workbookViewId="0">
      <selection activeCell="A12" sqref="A12:XFD12"/>
    </sheetView>
  </sheetViews>
  <sheetFormatPr baseColWidth="10" defaultRowHeight="12.75" x14ac:dyDescent="0.2"/>
  <cols>
    <col min="1" max="1" width="14.5703125" style="52" customWidth="1"/>
    <col min="2" max="2" width="13" style="60" customWidth="1"/>
    <col min="3" max="3" width="16.5703125" style="60" customWidth="1"/>
    <col min="4" max="4" width="15.1406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54.75" customHeight="1" x14ac:dyDescent="0.2">
      <c r="A13" s="138" t="s">
        <v>184</v>
      </c>
      <c r="B13" s="126" t="s">
        <v>160</v>
      </c>
      <c r="C13" s="87" t="s">
        <v>305</v>
      </c>
      <c r="D13" s="75" t="s">
        <v>307</v>
      </c>
      <c r="E13" s="87" t="s">
        <v>186</v>
      </c>
      <c r="F13" s="126" t="s">
        <v>162</v>
      </c>
      <c r="G13" s="126" t="s">
        <v>162</v>
      </c>
      <c r="H13" s="83" t="s">
        <v>168</v>
      </c>
      <c r="I13" s="75" t="s">
        <v>168</v>
      </c>
      <c r="J13" s="84" t="s">
        <v>166</v>
      </c>
      <c r="K13" s="138" t="s">
        <v>172</v>
      </c>
      <c r="L13" s="86">
        <v>950</v>
      </c>
      <c r="M13" s="199">
        <v>0</v>
      </c>
      <c r="N13" s="140"/>
    </row>
    <row r="14" spans="1:20" s="141" customFormat="1" ht="56.25" customHeight="1" x14ac:dyDescent="0.2">
      <c r="A14" s="138" t="s">
        <v>184</v>
      </c>
      <c r="B14" s="126" t="s">
        <v>160</v>
      </c>
      <c r="C14" s="87" t="s">
        <v>306</v>
      </c>
      <c r="D14" s="75" t="s">
        <v>308</v>
      </c>
      <c r="E14" s="87" t="s">
        <v>186</v>
      </c>
      <c r="F14" s="126" t="s">
        <v>162</v>
      </c>
      <c r="G14" s="126" t="s">
        <v>162</v>
      </c>
      <c r="H14" s="83" t="s">
        <v>168</v>
      </c>
      <c r="I14" s="75" t="s">
        <v>168</v>
      </c>
      <c r="J14" s="84" t="s">
        <v>166</v>
      </c>
      <c r="K14" s="138" t="s">
        <v>172</v>
      </c>
      <c r="L14" s="86">
        <v>800</v>
      </c>
      <c r="M14" s="199">
        <v>0</v>
      </c>
      <c r="N14" s="140"/>
    </row>
    <row r="15" spans="1:20" s="128" customFormat="1" ht="32.25" customHeight="1" x14ac:dyDescent="0.2">
      <c r="A15" s="156"/>
      <c r="B15" s="157"/>
      <c r="D15" s="157"/>
      <c r="E15" s="156"/>
      <c r="F15" s="158"/>
      <c r="G15" s="158"/>
      <c r="H15" s="156"/>
      <c r="I15" s="288" t="s">
        <v>142</v>
      </c>
      <c r="J15" s="288"/>
      <c r="K15" s="288"/>
      <c r="L15" s="159">
        <f>SUM(L13:L14)</f>
        <v>1750</v>
      </c>
      <c r="M15" s="159">
        <f>SUM(M13:M14)</f>
        <v>0</v>
      </c>
      <c r="N15" s="156"/>
    </row>
    <row r="16" spans="1:20" s="128" customFormat="1" x14ac:dyDescent="0.2">
      <c r="B16" s="155"/>
      <c r="C16" s="155"/>
      <c r="D16" s="155"/>
      <c r="F16" s="155"/>
      <c r="K16" s="155"/>
    </row>
    <row r="17" spans="2:14" s="128" customFormat="1" x14ac:dyDescent="0.2">
      <c r="B17" s="155"/>
      <c r="C17" s="155"/>
      <c r="D17" s="155"/>
      <c r="F17" s="155"/>
      <c r="K17" s="155"/>
    </row>
    <row r="18" spans="2:14" s="128" customFormat="1" x14ac:dyDescent="0.2">
      <c r="B18" s="155"/>
      <c r="C18" s="155"/>
      <c r="D18" s="155"/>
      <c r="F18" s="155"/>
      <c r="K18" s="155"/>
    </row>
    <row r="19" spans="2:14" s="128" customFormat="1" x14ac:dyDescent="0.2">
      <c r="B19" s="155"/>
      <c r="C19" s="155"/>
      <c r="D19" s="155"/>
      <c r="F19" s="155"/>
      <c r="K19" s="155"/>
    </row>
    <row r="22" spans="2:14" x14ac:dyDescent="0.2">
      <c r="G22" s="60"/>
      <c r="J22" s="60"/>
      <c r="L22" s="60"/>
      <c r="M22" s="60"/>
      <c r="N22" s="60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showGridLines="0" topLeftCell="A9" zoomScale="84" zoomScaleNormal="84" workbookViewId="0">
      <selection activeCell="A19" sqref="A19:XFD19"/>
    </sheetView>
  </sheetViews>
  <sheetFormatPr baseColWidth="10" defaultRowHeight="12.75" x14ac:dyDescent="0.2"/>
  <cols>
    <col min="1" max="1" width="15.42578125" style="52" customWidth="1"/>
    <col min="2" max="2" width="15" style="60" customWidth="1"/>
    <col min="3" max="3" width="21.28515625" style="60" customWidth="1"/>
    <col min="4" max="4" width="15.85546875" style="60" customWidth="1"/>
    <col min="5" max="5" width="21.855468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5703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28.5" customHeight="1" x14ac:dyDescent="0.2">
      <c r="A13" s="138" t="s">
        <v>174</v>
      </c>
      <c r="B13" s="126" t="s">
        <v>160</v>
      </c>
      <c r="C13" s="87" t="s">
        <v>309</v>
      </c>
      <c r="D13" s="75" t="s">
        <v>310</v>
      </c>
      <c r="E13" s="87" t="s">
        <v>176</v>
      </c>
      <c r="F13" s="126" t="s">
        <v>162</v>
      </c>
      <c r="G13" s="126" t="s">
        <v>162</v>
      </c>
      <c r="H13" s="87" t="s">
        <v>168</v>
      </c>
      <c r="I13" s="87" t="s">
        <v>168</v>
      </c>
      <c r="J13" s="87" t="s">
        <v>166</v>
      </c>
      <c r="K13" s="138" t="s">
        <v>172</v>
      </c>
      <c r="L13" s="139">
        <v>200</v>
      </c>
      <c r="M13" s="199">
        <v>0</v>
      </c>
      <c r="N13" s="140"/>
    </row>
    <row r="14" spans="1:20" s="128" customFormat="1" ht="30.7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SUM(L13:L13)</f>
        <v>200</v>
      </c>
      <c r="M14" s="159">
        <f>SUM(M13:M13)</f>
        <v>0</v>
      </c>
      <c r="N14" s="156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29" spans="7:14" x14ac:dyDescent="0.2">
      <c r="G29" s="60"/>
      <c r="J29" s="60"/>
      <c r="L29" s="60"/>
      <c r="M29" s="60"/>
      <c r="N29" s="60"/>
    </row>
    <row r="40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157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268" t="s">
        <v>156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5"/>
      <c r="N4" s="25"/>
      <c r="O4" s="25"/>
      <c r="P4" s="25"/>
    </row>
    <row r="5" spans="1:18" ht="18" x14ac:dyDescent="0.25">
      <c r="A5" s="29"/>
      <c r="B5" s="30" t="s">
        <v>44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7</v>
      </c>
      <c r="C7" s="32" t="s">
        <v>8</v>
      </c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/>
      <c r="J7" s="269" t="s">
        <v>14</v>
      </c>
      <c r="K7" s="269"/>
      <c r="L7" s="32" t="s">
        <v>15</v>
      </c>
    </row>
    <row r="8" spans="1:18" ht="13.5" customHeight="1" x14ac:dyDescent="0.2">
      <c r="A8" s="270" t="s">
        <v>18</v>
      </c>
      <c r="B8" s="261" t="s">
        <v>3</v>
      </c>
      <c r="C8" s="272" t="s">
        <v>6</v>
      </c>
      <c r="D8" s="272" t="s">
        <v>31</v>
      </c>
      <c r="E8" s="266" t="s">
        <v>155</v>
      </c>
      <c r="F8" s="272" t="s">
        <v>0</v>
      </c>
      <c r="G8" s="261" t="s">
        <v>4</v>
      </c>
      <c r="H8" s="261" t="s">
        <v>5</v>
      </c>
      <c r="I8" s="263" t="s">
        <v>26</v>
      </c>
      <c r="J8" s="264"/>
      <c r="K8" s="265"/>
      <c r="L8" s="274" t="s">
        <v>27</v>
      </c>
    </row>
    <row r="9" spans="1:18" s="36" customFormat="1" ht="15" customHeight="1" thickBot="1" x14ac:dyDescent="0.25">
      <c r="A9" s="271"/>
      <c r="B9" s="262"/>
      <c r="C9" s="273"/>
      <c r="D9" s="273"/>
      <c r="E9" s="267"/>
      <c r="F9" s="273"/>
      <c r="G9" s="262"/>
      <c r="H9" s="262"/>
      <c r="I9" s="33" t="s">
        <v>154</v>
      </c>
      <c r="J9" s="34" t="s">
        <v>25</v>
      </c>
      <c r="K9" s="34" t="s">
        <v>45</v>
      </c>
      <c r="L9" s="275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7"/>
  <sheetViews>
    <sheetView showGridLines="0" zoomScale="84" zoomScaleNormal="84" workbookViewId="0">
      <selection activeCell="A32" sqref="A32:XFD32"/>
    </sheetView>
  </sheetViews>
  <sheetFormatPr baseColWidth="10" defaultRowHeight="12.75" x14ac:dyDescent="0.2"/>
  <cols>
    <col min="1" max="1" width="15.42578125" style="52" customWidth="1"/>
    <col min="2" max="2" width="11.5703125" style="60" customWidth="1"/>
    <col min="3" max="3" width="24.5703125" style="60" customWidth="1"/>
    <col min="4" max="4" width="17.7109375" style="60" customWidth="1"/>
    <col min="5" max="5" width="22.285156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855468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28.5" customHeight="1" x14ac:dyDescent="0.2">
      <c r="A13" s="138" t="s">
        <v>174</v>
      </c>
      <c r="B13" s="126" t="s">
        <v>160</v>
      </c>
      <c r="C13" s="87" t="s">
        <v>311</v>
      </c>
      <c r="D13" s="75" t="s">
        <v>312</v>
      </c>
      <c r="E13" s="87" t="s">
        <v>176</v>
      </c>
      <c r="F13" s="126" t="s">
        <v>162</v>
      </c>
      <c r="G13" s="126" t="s">
        <v>162</v>
      </c>
      <c r="H13" s="87" t="s">
        <v>168</v>
      </c>
      <c r="I13" s="87" t="s">
        <v>168</v>
      </c>
      <c r="J13" s="87" t="s">
        <v>166</v>
      </c>
      <c r="K13" s="138" t="s">
        <v>172</v>
      </c>
      <c r="L13" s="139">
        <v>200</v>
      </c>
      <c r="M13" s="199">
        <v>0</v>
      </c>
      <c r="N13" s="140"/>
    </row>
    <row r="14" spans="1:20" s="141" customFormat="1" ht="28.5" customHeight="1" x14ac:dyDescent="0.2">
      <c r="A14" s="138" t="s">
        <v>412</v>
      </c>
      <c r="B14" s="126" t="s">
        <v>160</v>
      </c>
      <c r="C14" s="87" t="s">
        <v>431</v>
      </c>
      <c r="D14" s="75" t="s">
        <v>432</v>
      </c>
      <c r="E14" s="75" t="s">
        <v>415</v>
      </c>
      <c r="F14" s="126" t="s">
        <v>162</v>
      </c>
      <c r="G14" s="126" t="s">
        <v>162</v>
      </c>
      <c r="H14" s="75" t="s">
        <v>168</v>
      </c>
      <c r="I14" s="75" t="s">
        <v>168</v>
      </c>
      <c r="J14" s="75" t="s">
        <v>166</v>
      </c>
      <c r="K14" s="138" t="s">
        <v>172</v>
      </c>
      <c r="L14" s="139">
        <v>850</v>
      </c>
      <c r="M14" s="199">
        <v>0</v>
      </c>
      <c r="N14" s="140"/>
    </row>
    <row r="15" spans="1:20" s="141" customFormat="1" ht="28.5" customHeight="1" x14ac:dyDescent="0.2">
      <c r="A15" s="138" t="s">
        <v>435</v>
      </c>
      <c r="B15" s="126" t="s">
        <v>160</v>
      </c>
      <c r="C15" s="87" t="s">
        <v>455</v>
      </c>
      <c r="D15" s="78" t="s">
        <v>456</v>
      </c>
      <c r="E15" s="89" t="s">
        <v>439</v>
      </c>
      <c r="F15" s="126" t="s">
        <v>162</v>
      </c>
      <c r="G15" s="126" t="s">
        <v>162</v>
      </c>
      <c r="H15" s="75" t="s">
        <v>168</v>
      </c>
      <c r="I15" s="75" t="s">
        <v>168</v>
      </c>
      <c r="J15" s="75" t="s">
        <v>166</v>
      </c>
      <c r="K15" s="138" t="s">
        <v>172</v>
      </c>
      <c r="L15" s="139">
        <v>200</v>
      </c>
      <c r="M15" s="199">
        <v>0</v>
      </c>
      <c r="N15" s="140"/>
    </row>
    <row r="16" spans="1:20" s="141" customFormat="1" ht="28.5" customHeight="1" x14ac:dyDescent="0.2">
      <c r="A16" s="138" t="s">
        <v>460</v>
      </c>
      <c r="B16" s="126" t="s">
        <v>160</v>
      </c>
      <c r="C16" s="87" t="s">
        <v>455</v>
      </c>
      <c r="D16" s="78" t="s">
        <v>470</v>
      </c>
      <c r="E16" s="89" t="s">
        <v>461</v>
      </c>
      <c r="F16" s="126" t="s">
        <v>162</v>
      </c>
      <c r="G16" s="126" t="s">
        <v>162</v>
      </c>
      <c r="H16" s="75" t="s">
        <v>168</v>
      </c>
      <c r="I16" s="75" t="s">
        <v>168</v>
      </c>
      <c r="J16" s="75" t="s">
        <v>166</v>
      </c>
      <c r="K16" s="138" t="s">
        <v>172</v>
      </c>
      <c r="L16" s="139">
        <v>200</v>
      </c>
      <c r="M16" s="199">
        <v>0</v>
      </c>
      <c r="N16" s="140"/>
    </row>
    <row r="17" spans="1:14" s="128" customFormat="1" ht="36" customHeight="1" x14ac:dyDescent="0.2">
      <c r="A17" s="156"/>
      <c r="B17" s="157"/>
      <c r="D17" s="157"/>
      <c r="E17" s="156"/>
      <c r="F17" s="158"/>
      <c r="G17" s="158"/>
      <c r="H17" s="156"/>
      <c r="I17" s="288" t="s">
        <v>142</v>
      </c>
      <c r="J17" s="288"/>
      <c r="K17" s="288"/>
      <c r="L17" s="159">
        <f>SUM(L13:L16)</f>
        <v>1450</v>
      </c>
      <c r="M17" s="159">
        <f>SUM(M13:M16)</f>
        <v>0</v>
      </c>
      <c r="N17" s="156"/>
    </row>
    <row r="18" spans="1:14" s="128" customFormat="1" x14ac:dyDescent="0.2">
      <c r="B18" s="155"/>
      <c r="C18" s="155"/>
      <c r="D18" s="155"/>
      <c r="F18" s="155"/>
      <c r="K18" s="155"/>
    </row>
    <row r="19" spans="1:14" s="128" customFormat="1" x14ac:dyDescent="0.2">
      <c r="B19" s="155"/>
      <c r="C19" s="155"/>
      <c r="D19" s="155"/>
      <c r="F19" s="155"/>
      <c r="K19" s="155"/>
    </row>
    <row r="20" spans="1:14" s="128" customFormat="1" x14ac:dyDescent="0.2">
      <c r="B20" s="155"/>
      <c r="C20" s="155"/>
      <c r="D20" s="155"/>
      <c r="F20" s="155"/>
      <c r="K20" s="155"/>
    </row>
    <row r="24" spans="1:14" x14ac:dyDescent="0.2">
      <c r="G24" s="60"/>
      <c r="J24" s="60"/>
      <c r="L24" s="60"/>
      <c r="M24" s="60"/>
      <c r="N24" s="60"/>
    </row>
    <row r="25" spans="1:14" x14ac:dyDescent="0.2">
      <c r="G25" s="60"/>
      <c r="J25" s="60"/>
      <c r="L25" s="60"/>
      <c r="M25" s="60"/>
      <c r="N25" s="60"/>
    </row>
    <row r="26" spans="1:14" x14ac:dyDescent="0.2">
      <c r="G26" s="60"/>
      <c r="J26" s="60"/>
      <c r="L26" s="60"/>
      <c r="M26" s="60"/>
      <c r="N26" s="60"/>
    </row>
    <row r="27" spans="1:14" x14ac:dyDescent="0.2">
      <c r="G27" s="60"/>
      <c r="J27" s="60"/>
      <c r="L27" s="60"/>
      <c r="M27" s="60"/>
      <c r="N27" s="60"/>
    </row>
    <row r="37" ht="10.5" customHeight="1" x14ac:dyDescent="0.2"/>
  </sheetData>
  <mergeCells count="4">
    <mergeCell ref="A9:M9"/>
    <mergeCell ref="A10:M10"/>
    <mergeCell ref="I17:K17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7" zoomScale="84" zoomScaleNormal="84" workbookViewId="0">
      <selection activeCell="C16" sqref="C16"/>
    </sheetView>
  </sheetViews>
  <sheetFormatPr baseColWidth="10" defaultRowHeight="12.75" x14ac:dyDescent="0.2"/>
  <cols>
    <col min="1" max="1" width="12.85546875" style="52" customWidth="1"/>
    <col min="2" max="2" width="13.5703125" style="60" customWidth="1"/>
    <col min="3" max="3" width="16.5703125" style="60" bestFit="1" customWidth="1"/>
    <col min="4" max="4" width="14.5703125" style="60" customWidth="1"/>
    <col min="5" max="5" width="21.855468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34.5" customHeight="1" x14ac:dyDescent="0.2">
      <c r="A13" s="138" t="s">
        <v>174</v>
      </c>
      <c r="B13" s="126" t="s">
        <v>160</v>
      </c>
      <c r="C13" s="87" t="s">
        <v>313</v>
      </c>
      <c r="D13" s="75" t="s">
        <v>314</v>
      </c>
      <c r="E13" s="87" t="s">
        <v>176</v>
      </c>
      <c r="F13" s="126" t="s">
        <v>162</v>
      </c>
      <c r="G13" s="126" t="s">
        <v>162</v>
      </c>
      <c r="H13" s="87" t="s">
        <v>168</v>
      </c>
      <c r="I13" s="87" t="s">
        <v>168</v>
      </c>
      <c r="J13" s="87" t="s">
        <v>166</v>
      </c>
      <c r="K13" s="138" t="s">
        <v>172</v>
      </c>
      <c r="L13" s="139">
        <v>950</v>
      </c>
      <c r="M13" s="199">
        <v>0</v>
      </c>
      <c r="N13" s="140"/>
    </row>
    <row r="14" spans="1:20" s="128" customFormat="1" ht="28.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950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9" sqref="A9:XFD11"/>
    </sheetView>
  </sheetViews>
  <sheetFormatPr baseColWidth="10" defaultRowHeight="12.75" x14ac:dyDescent="0.2"/>
  <cols>
    <col min="1" max="1" width="15.42578125" style="52" customWidth="1"/>
    <col min="2" max="2" width="14.28515625" style="60" customWidth="1"/>
    <col min="3" max="3" width="19.7109375" style="60" customWidth="1"/>
    <col min="4" max="4" width="17.28515625" style="60" bestFit="1" customWidth="1"/>
    <col min="5" max="5" width="21.855468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41.25" customHeight="1" x14ac:dyDescent="0.2">
      <c r="A13" s="138" t="s">
        <v>174</v>
      </c>
      <c r="B13" s="126" t="s">
        <v>160</v>
      </c>
      <c r="C13" s="87" t="s">
        <v>315</v>
      </c>
      <c r="D13" s="75" t="s">
        <v>316</v>
      </c>
      <c r="E13" s="87" t="s">
        <v>176</v>
      </c>
      <c r="F13" s="126" t="s">
        <v>162</v>
      </c>
      <c r="G13" s="126" t="s">
        <v>162</v>
      </c>
      <c r="H13" s="87" t="s">
        <v>168</v>
      </c>
      <c r="I13" s="87" t="s">
        <v>168</v>
      </c>
      <c r="J13" s="87" t="s">
        <v>166</v>
      </c>
      <c r="K13" s="138" t="s">
        <v>281</v>
      </c>
      <c r="L13" s="139">
        <v>1100</v>
      </c>
      <c r="M13" s="199">
        <v>0</v>
      </c>
      <c r="N13" s="140"/>
    </row>
    <row r="14" spans="1:20" s="128" customFormat="1" ht="37.5" customHeight="1" x14ac:dyDescent="0.2">
      <c r="A14" s="156"/>
      <c r="B14" s="157"/>
      <c r="D14" s="157"/>
      <c r="E14" s="156"/>
      <c r="F14" s="158"/>
      <c r="G14" s="158"/>
      <c r="H14" s="156"/>
      <c r="I14" s="292" t="s">
        <v>142</v>
      </c>
      <c r="J14" s="293"/>
      <c r="K14" s="294"/>
      <c r="L14" s="169">
        <f>SUM(L13)</f>
        <v>1100</v>
      </c>
      <c r="M14" s="16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9" sqref="A9:XFD11"/>
    </sheetView>
  </sheetViews>
  <sheetFormatPr baseColWidth="10" defaultRowHeight="12.75" x14ac:dyDescent="0.2"/>
  <cols>
    <col min="1" max="1" width="12.85546875" style="52" customWidth="1"/>
    <col min="2" max="2" width="13.7109375" style="60" customWidth="1"/>
    <col min="3" max="3" width="27.85546875" style="60" customWidth="1"/>
    <col min="4" max="4" width="15.42578125" style="60" customWidth="1"/>
    <col min="5" max="5" width="20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1.140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0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36" customHeight="1" x14ac:dyDescent="0.2">
      <c r="A13" s="138" t="s">
        <v>174</v>
      </c>
      <c r="B13" s="126" t="s">
        <v>160</v>
      </c>
      <c r="C13" s="87" t="s">
        <v>317</v>
      </c>
      <c r="D13" s="75" t="s">
        <v>318</v>
      </c>
      <c r="E13" s="87" t="s">
        <v>176</v>
      </c>
      <c r="F13" s="126" t="s">
        <v>162</v>
      </c>
      <c r="G13" s="126" t="s">
        <v>162</v>
      </c>
      <c r="H13" s="87" t="s">
        <v>168</v>
      </c>
      <c r="I13" s="87" t="s">
        <v>168</v>
      </c>
      <c r="J13" s="87" t="s">
        <v>166</v>
      </c>
      <c r="K13" s="138" t="s">
        <v>172</v>
      </c>
      <c r="L13" s="139">
        <v>600</v>
      </c>
      <c r="M13" s="199">
        <v>0</v>
      </c>
      <c r="N13" s="140"/>
    </row>
    <row r="14" spans="1:20" s="128" customFormat="1" ht="36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69">
        <f>SUM(L13)</f>
        <v>600</v>
      </c>
      <c r="M14" s="169">
        <f>SUM(M13)</f>
        <v>0</v>
      </c>
      <c r="N14" s="156"/>
    </row>
    <row r="15" spans="1:20" s="128" customFormat="1" ht="36" customHeigh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8"/>
  <sheetViews>
    <sheetView showGridLines="0" zoomScale="84" zoomScaleNormal="84" workbookViewId="0">
      <selection activeCell="A20" sqref="A20:XFD20"/>
    </sheetView>
  </sheetViews>
  <sheetFormatPr baseColWidth="10" defaultRowHeight="12.75" x14ac:dyDescent="0.2"/>
  <cols>
    <col min="1" max="1" width="13" style="52" customWidth="1"/>
    <col min="2" max="3" width="16" style="60" customWidth="1"/>
    <col min="4" max="4" width="15.5703125" style="60" customWidth="1"/>
    <col min="5" max="5" width="28.140625" style="52" customWidth="1"/>
    <col min="6" max="6" width="9.5703125" style="60" customWidth="1"/>
    <col min="7" max="7" width="12.42578125" style="52" customWidth="1"/>
    <col min="8" max="8" width="7.28515625" style="52" bestFit="1" customWidth="1"/>
    <col min="9" max="9" width="8.28515625" style="52" bestFit="1" customWidth="1"/>
    <col min="10" max="10" width="11.7109375" style="52" customWidth="1"/>
    <col min="11" max="11" width="9.2851562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58.5" customHeight="1" x14ac:dyDescent="0.2">
      <c r="A13" s="138" t="s">
        <v>184</v>
      </c>
      <c r="B13" s="126" t="s">
        <v>160</v>
      </c>
      <c r="C13" s="87" t="s">
        <v>320</v>
      </c>
      <c r="D13" s="75" t="s">
        <v>321</v>
      </c>
      <c r="E13" s="87" t="s">
        <v>186</v>
      </c>
      <c r="F13" s="126" t="s">
        <v>162</v>
      </c>
      <c r="G13" s="126" t="s">
        <v>162</v>
      </c>
      <c r="H13" s="83" t="s">
        <v>322</v>
      </c>
      <c r="I13" s="75" t="s">
        <v>168</v>
      </c>
      <c r="J13" s="84" t="s">
        <v>323</v>
      </c>
      <c r="K13" s="138" t="s">
        <v>172</v>
      </c>
      <c r="L13" s="86">
        <v>12000</v>
      </c>
      <c r="M13" s="199">
        <v>0</v>
      </c>
      <c r="N13" s="140"/>
    </row>
    <row r="14" spans="1:20" s="128" customFormat="1" ht="33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SUM(L13:L13)</f>
        <v>12000</v>
      </c>
      <c r="M14" s="159">
        <f>SUM(M13:M13)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38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9"/>
  <sheetViews>
    <sheetView showGridLines="0" zoomScale="84" zoomScaleNormal="84" workbookViewId="0">
      <selection activeCell="E29" sqref="E28:E29"/>
    </sheetView>
  </sheetViews>
  <sheetFormatPr baseColWidth="10" defaultRowHeight="12.75" x14ac:dyDescent="0.2"/>
  <cols>
    <col min="1" max="1" width="15.42578125" style="52" customWidth="1"/>
    <col min="2" max="2" width="12.7109375" style="60" customWidth="1"/>
    <col min="3" max="3" width="20.85546875" style="60" bestFit="1" customWidth="1"/>
    <col min="4" max="4" width="15.140625" style="60" customWidth="1"/>
    <col min="5" max="5" width="23.71093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5703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38" t="s">
        <v>376</v>
      </c>
      <c r="B13" s="126" t="s">
        <v>160</v>
      </c>
      <c r="C13" s="87" t="s">
        <v>319</v>
      </c>
      <c r="D13" s="75" t="s">
        <v>391</v>
      </c>
      <c r="E13" s="87" t="s">
        <v>163</v>
      </c>
      <c r="F13" s="126" t="s">
        <v>162</v>
      </c>
      <c r="G13" s="126" t="s">
        <v>162</v>
      </c>
      <c r="H13" s="83" t="s">
        <v>168</v>
      </c>
      <c r="I13" s="75" t="s">
        <v>168</v>
      </c>
      <c r="J13" s="84" t="s">
        <v>166</v>
      </c>
      <c r="K13" s="138" t="s">
        <v>172</v>
      </c>
      <c r="L13" s="139">
        <v>150</v>
      </c>
      <c r="M13" s="199">
        <v>0</v>
      </c>
      <c r="N13" s="158"/>
    </row>
    <row r="14" spans="1:20" s="128" customFormat="1" ht="33.7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69">
        <f>SUM(L13:L13)</f>
        <v>150</v>
      </c>
      <c r="M14" s="169">
        <f>SUM(M13:M13)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5" spans="7:14" x14ac:dyDescent="0.2">
      <c r="G25" s="60"/>
      <c r="J25" s="60"/>
      <c r="L25" s="60"/>
      <c r="M25" s="60"/>
      <c r="N25" s="60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39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7"/>
  <sheetViews>
    <sheetView showGridLines="0" topLeftCell="A7" zoomScale="84" zoomScaleNormal="84" workbookViewId="0">
      <selection activeCell="D38" sqref="D38"/>
    </sheetView>
  </sheetViews>
  <sheetFormatPr baseColWidth="10" defaultRowHeight="12.75" x14ac:dyDescent="0.2"/>
  <cols>
    <col min="1" max="1" width="15.42578125" style="52" customWidth="1"/>
    <col min="2" max="2" width="15.85546875" style="60" customWidth="1"/>
    <col min="3" max="3" width="20.5703125" style="60" bestFit="1" customWidth="1"/>
    <col min="4" max="4" width="14.85546875" style="60" customWidth="1"/>
    <col min="5" max="5" width="23.42578125" style="52" customWidth="1"/>
    <col min="6" max="6" width="9.5703125" style="60" customWidth="1"/>
    <col min="7" max="7" width="13.42578125" style="52" customWidth="1"/>
    <col min="8" max="8" width="9.85546875" style="52" bestFit="1" customWidth="1"/>
    <col min="9" max="9" width="8.5703125" style="52" customWidth="1"/>
    <col min="10" max="10" width="7.855468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28.5" customHeight="1" x14ac:dyDescent="0.2">
      <c r="A13" s="138" t="s">
        <v>178</v>
      </c>
      <c r="B13" s="126" t="s">
        <v>160</v>
      </c>
      <c r="C13" s="87" t="s">
        <v>324</v>
      </c>
      <c r="D13" s="75" t="s">
        <v>325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289</v>
      </c>
      <c r="L13" s="139">
        <v>650</v>
      </c>
      <c r="M13" s="199">
        <v>0</v>
      </c>
      <c r="N13" s="140"/>
    </row>
    <row r="14" spans="1:20" s="141" customFormat="1" ht="53.25" customHeight="1" x14ac:dyDescent="0.2">
      <c r="A14" s="138" t="s">
        <v>184</v>
      </c>
      <c r="B14" s="126" t="s">
        <v>160</v>
      </c>
      <c r="C14" s="87" t="s">
        <v>326</v>
      </c>
      <c r="D14" s="75" t="s">
        <v>327</v>
      </c>
      <c r="E14" s="87" t="s">
        <v>186</v>
      </c>
      <c r="F14" s="126" t="s">
        <v>162</v>
      </c>
      <c r="G14" s="126" t="s">
        <v>162</v>
      </c>
      <c r="H14" s="83" t="s">
        <v>168</v>
      </c>
      <c r="I14" s="75" t="s">
        <v>168</v>
      </c>
      <c r="J14" s="84" t="s">
        <v>166</v>
      </c>
      <c r="K14" s="138" t="s">
        <v>172</v>
      </c>
      <c r="L14" s="139">
        <v>1000</v>
      </c>
      <c r="M14" s="199">
        <v>0</v>
      </c>
      <c r="N14" s="140"/>
    </row>
    <row r="15" spans="1:20" s="141" customFormat="1" ht="28.5" customHeight="1" x14ac:dyDescent="0.2">
      <c r="A15" s="138" t="s">
        <v>412</v>
      </c>
      <c r="B15" s="126" t="s">
        <v>160</v>
      </c>
      <c r="C15" s="87" t="s">
        <v>426</v>
      </c>
      <c r="D15" s="75" t="s">
        <v>428</v>
      </c>
      <c r="E15" s="87" t="s">
        <v>415</v>
      </c>
      <c r="F15" s="126" t="s">
        <v>162</v>
      </c>
      <c r="G15" s="126" t="s">
        <v>162</v>
      </c>
      <c r="H15" s="87" t="s">
        <v>427</v>
      </c>
      <c r="I15" s="75" t="s">
        <v>168</v>
      </c>
      <c r="J15" s="88" t="s">
        <v>166</v>
      </c>
      <c r="K15" s="138" t="s">
        <v>172</v>
      </c>
      <c r="L15" s="139">
        <v>700</v>
      </c>
      <c r="M15" s="199">
        <v>0</v>
      </c>
      <c r="N15" s="140"/>
    </row>
    <row r="16" spans="1:20" s="128" customFormat="1" ht="33" customHeight="1" x14ac:dyDescent="0.2">
      <c r="A16" s="156"/>
      <c r="B16" s="157"/>
      <c r="D16" s="157"/>
      <c r="E16" s="156"/>
      <c r="F16" s="158"/>
      <c r="G16" s="158"/>
      <c r="H16" s="156"/>
      <c r="I16" s="288" t="s">
        <v>142</v>
      </c>
      <c r="J16" s="288"/>
      <c r="K16" s="288"/>
      <c r="L16" s="159">
        <f>SUM(L13:L15)</f>
        <v>2350</v>
      </c>
      <c r="M16" s="159">
        <f>SUM(M13:M15)</f>
        <v>0</v>
      </c>
      <c r="N16" s="156"/>
    </row>
    <row r="17" spans="2:14" s="128" customFormat="1" x14ac:dyDescent="0.2">
      <c r="B17" s="155"/>
      <c r="C17" s="155"/>
      <c r="D17" s="155"/>
      <c r="F17" s="155"/>
      <c r="K17" s="155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26" spans="2:14" x14ac:dyDescent="0.2">
      <c r="G26" s="60"/>
      <c r="J26" s="60"/>
      <c r="L26" s="60"/>
      <c r="M26" s="60"/>
      <c r="N26" s="60"/>
    </row>
    <row r="37" ht="10.5" customHeight="1" x14ac:dyDescent="0.2"/>
  </sheetData>
  <mergeCells count="4">
    <mergeCell ref="A9:M9"/>
    <mergeCell ref="A10:M10"/>
    <mergeCell ref="I16:K16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9" sqref="A9:XFD11"/>
    </sheetView>
  </sheetViews>
  <sheetFormatPr baseColWidth="10" defaultRowHeight="12.75" x14ac:dyDescent="0.2"/>
  <cols>
    <col min="1" max="1" width="12.42578125" style="52" customWidth="1"/>
    <col min="2" max="2" width="13.7109375" style="60" customWidth="1"/>
    <col min="3" max="3" width="19.85546875" style="60" bestFit="1" customWidth="1"/>
    <col min="4" max="4" width="14.7109375" style="60" customWidth="1"/>
    <col min="5" max="5" width="17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5703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1" customFormat="1" ht="28.5" customHeight="1" x14ac:dyDescent="0.2">
      <c r="A13" s="138" t="s">
        <v>178</v>
      </c>
      <c r="B13" s="126" t="s">
        <v>160</v>
      </c>
      <c r="C13" s="87" t="s">
        <v>328</v>
      </c>
      <c r="D13" s="75" t="s">
        <v>329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172</v>
      </c>
      <c r="L13" s="139">
        <v>1200</v>
      </c>
      <c r="M13" s="199">
        <v>0</v>
      </c>
      <c r="N13" s="140"/>
    </row>
    <row r="14" spans="1:20" s="128" customFormat="1" ht="32.25" customHeight="1" x14ac:dyDescent="0.2">
      <c r="A14" s="153"/>
      <c r="B14" s="154"/>
      <c r="D14" s="154"/>
      <c r="E14" s="153"/>
      <c r="F14" s="116"/>
      <c r="G14" s="116"/>
      <c r="H14" s="153"/>
      <c r="I14" s="288" t="s">
        <v>142</v>
      </c>
      <c r="J14" s="288"/>
      <c r="K14" s="288"/>
      <c r="L14" s="159">
        <f>SUM(L13:L13)</f>
        <v>1200</v>
      </c>
      <c r="M14" s="159">
        <f>SUM(M13:M13)</f>
        <v>0</v>
      </c>
      <c r="N14" s="153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84" zoomScaleNormal="84" workbookViewId="0">
      <selection activeCell="C17" sqref="C17"/>
    </sheetView>
  </sheetViews>
  <sheetFormatPr baseColWidth="10" defaultRowHeight="12.75" x14ac:dyDescent="0.2"/>
  <cols>
    <col min="1" max="1" width="13" style="52" customWidth="1"/>
    <col min="2" max="2" width="12.7109375" style="60" customWidth="1"/>
    <col min="3" max="3" width="27.85546875" style="60" customWidth="1"/>
    <col min="4" max="4" width="15.85546875" style="60" customWidth="1"/>
    <col min="5" max="5" width="17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140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47" customFormat="1" ht="33.75" customHeight="1" x14ac:dyDescent="0.2">
      <c r="A13" s="138" t="s">
        <v>178</v>
      </c>
      <c r="B13" s="126" t="s">
        <v>160</v>
      </c>
      <c r="C13" s="87" t="s">
        <v>330</v>
      </c>
      <c r="D13" s="75" t="s">
        <v>332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172</v>
      </c>
      <c r="L13" s="86">
        <v>15000</v>
      </c>
      <c r="M13" s="199">
        <v>0</v>
      </c>
      <c r="N13" s="170"/>
    </row>
    <row r="14" spans="1:20" s="146" customFormat="1" ht="33.75" customHeight="1" x14ac:dyDescent="0.2">
      <c r="A14" s="138" t="s">
        <v>178</v>
      </c>
      <c r="B14" s="126" t="s">
        <v>160</v>
      </c>
      <c r="C14" s="87" t="s">
        <v>331</v>
      </c>
      <c r="D14" s="75" t="s">
        <v>333</v>
      </c>
      <c r="E14" s="87" t="s">
        <v>181</v>
      </c>
      <c r="F14" s="126" t="s">
        <v>162</v>
      </c>
      <c r="G14" s="126" t="s">
        <v>162</v>
      </c>
      <c r="H14" s="87" t="s">
        <v>168</v>
      </c>
      <c r="I14" s="75" t="s">
        <v>168</v>
      </c>
      <c r="J14" s="88" t="s">
        <v>166</v>
      </c>
      <c r="K14" s="138" t="s">
        <v>172</v>
      </c>
      <c r="L14" s="86">
        <v>6000</v>
      </c>
      <c r="M14" s="199">
        <v>0</v>
      </c>
      <c r="N14" s="171"/>
    </row>
    <row r="15" spans="1:20" s="147" customFormat="1" ht="33.75" customHeight="1" x14ac:dyDescent="0.2">
      <c r="A15" s="172"/>
      <c r="B15" s="173"/>
      <c r="D15" s="173"/>
      <c r="E15" s="172"/>
      <c r="F15" s="170"/>
      <c r="G15" s="170"/>
      <c r="H15" s="172"/>
      <c r="I15" s="288" t="s">
        <v>142</v>
      </c>
      <c r="J15" s="288"/>
      <c r="K15" s="288"/>
      <c r="L15" s="159">
        <f>SUM(L14:L14)</f>
        <v>6000</v>
      </c>
      <c r="M15" s="159">
        <f>SUM(M14:M14)</f>
        <v>0</v>
      </c>
      <c r="N15" s="172"/>
    </row>
    <row r="16" spans="1:20" s="147" customFormat="1" ht="33.75" customHeight="1" x14ac:dyDescent="0.2">
      <c r="B16" s="155"/>
      <c r="C16" s="155"/>
      <c r="D16" s="155"/>
      <c r="F16" s="155"/>
      <c r="K16" s="155"/>
    </row>
    <row r="17" spans="2:14" s="147" customFormat="1" ht="33.75" customHeight="1" x14ac:dyDescent="0.2">
      <c r="B17" s="155"/>
      <c r="C17" s="155"/>
      <c r="D17" s="155"/>
      <c r="F17" s="155"/>
      <c r="K17" s="155"/>
    </row>
    <row r="22" spans="2:14" x14ac:dyDescent="0.2">
      <c r="G22" s="60"/>
      <c r="J22" s="60"/>
      <c r="L22" s="60"/>
      <c r="M22" s="60"/>
      <c r="N22" s="60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7" zoomScale="84" zoomScaleNormal="84" workbookViewId="0">
      <selection activeCell="K33" sqref="K33"/>
    </sheetView>
  </sheetViews>
  <sheetFormatPr baseColWidth="10" defaultRowHeight="12.75" x14ac:dyDescent="0.2"/>
  <cols>
    <col min="1" max="1" width="14.28515625" style="52" customWidth="1"/>
    <col min="2" max="2" width="15.42578125" style="60" customWidth="1"/>
    <col min="3" max="3" width="27.85546875" style="60" customWidth="1"/>
    <col min="4" max="4" width="14.85546875" style="60" customWidth="1"/>
    <col min="5" max="5" width="17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38" t="s">
        <v>178</v>
      </c>
      <c r="B13" s="126" t="s">
        <v>160</v>
      </c>
      <c r="C13" s="87" t="s">
        <v>334</v>
      </c>
      <c r="D13" s="75" t="s">
        <v>335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172</v>
      </c>
      <c r="L13" s="86">
        <v>2000</v>
      </c>
      <c r="M13" s="199">
        <v>0</v>
      </c>
      <c r="N13" s="158"/>
    </row>
    <row r="14" spans="1:20" s="128" customFormat="1" ht="31.5" customHeight="1" x14ac:dyDescent="0.2">
      <c r="A14" s="156"/>
      <c r="B14" s="157"/>
      <c r="D14" s="157"/>
      <c r="E14" s="156"/>
      <c r="F14" s="158"/>
      <c r="G14" s="158"/>
      <c r="H14" s="156"/>
      <c r="I14" s="292" t="s">
        <v>142</v>
      </c>
      <c r="J14" s="293"/>
      <c r="K14" s="294"/>
      <c r="L14" s="169">
        <f>SUM(L13)</f>
        <v>2000</v>
      </c>
      <c r="M14" s="16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7"/>
  <sheetViews>
    <sheetView showGridLines="0" zoomScale="70" zoomScaleNormal="70" workbookViewId="0">
      <selection activeCell="D32" sqref="D32"/>
    </sheetView>
  </sheetViews>
  <sheetFormatPr baseColWidth="10" defaultRowHeight="12.75" x14ac:dyDescent="0.2"/>
  <cols>
    <col min="1" max="1" width="13.5703125" style="52" customWidth="1"/>
    <col min="2" max="2" width="14.85546875" style="60" customWidth="1"/>
    <col min="3" max="3" width="26.28515625" style="60" customWidth="1"/>
    <col min="4" max="4" width="17.2851562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15.140625" style="52" customWidth="1"/>
    <col min="9" max="9" width="8.5703125" style="52" customWidth="1"/>
    <col min="10" max="10" width="12.85546875" style="52" customWidth="1"/>
    <col min="11" max="11" width="12" style="60" customWidth="1"/>
    <col min="12" max="12" width="14" style="52" customWidth="1"/>
    <col min="13" max="13" width="15.4257812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65" t="s">
        <v>30</v>
      </c>
      <c r="B12" s="66" t="s">
        <v>24</v>
      </c>
      <c r="C12" s="66" t="s">
        <v>29</v>
      </c>
      <c r="D12" s="66" t="s">
        <v>21</v>
      </c>
      <c r="E12" s="66" t="s">
        <v>22</v>
      </c>
      <c r="F12" s="66" t="s">
        <v>19</v>
      </c>
      <c r="G12" s="66" t="s">
        <v>28</v>
      </c>
      <c r="H12" s="66" t="s">
        <v>1</v>
      </c>
      <c r="I12" s="66" t="s">
        <v>2</v>
      </c>
      <c r="J12" s="66" t="s">
        <v>20</v>
      </c>
      <c r="K12" s="66" t="s">
        <v>16</v>
      </c>
      <c r="L12" s="64" t="s">
        <v>23</v>
      </c>
      <c r="M12" s="64" t="s">
        <v>141</v>
      </c>
      <c r="N12" s="114"/>
    </row>
    <row r="13" spans="1:20" s="128" customFormat="1" ht="44.25" customHeight="1" x14ac:dyDescent="0.2">
      <c r="A13" s="125" t="s">
        <v>195</v>
      </c>
      <c r="B13" s="126" t="s">
        <v>160</v>
      </c>
      <c r="C13" s="129" t="s">
        <v>354</v>
      </c>
      <c r="D13" s="129" t="s">
        <v>355</v>
      </c>
      <c r="E13" s="126" t="s">
        <v>198</v>
      </c>
      <c r="F13" s="126" t="s">
        <v>162</v>
      </c>
      <c r="G13" s="126" t="s">
        <v>162</v>
      </c>
      <c r="H13" s="129" t="s">
        <v>356</v>
      </c>
      <c r="I13" s="129" t="s">
        <v>168</v>
      </c>
      <c r="J13" s="129" t="s">
        <v>357</v>
      </c>
      <c r="K13" s="130" t="s">
        <v>172</v>
      </c>
      <c r="L13" s="131">
        <v>4700</v>
      </c>
      <c r="M13" s="177">
        <v>0</v>
      </c>
      <c r="N13" s="127"/>
    </row>
    <row r="14" spans="1:20" s="128" customFormat="1" ht="22.5" customHeight="1" x14ac:dyDescent="0.2">
      <c r="A14" s="156"/>
      <c r="B14" s="157"/>
      <c r="C14" s="157"/>
      <c r="D14" s="157"/>
      <c r="E14" s="156"/>
      <c r="F14" s="158"/>
      <c r="G14" s="158"/>
      <c r="H14" s="156"/>
      <c r="I14" s="277" t="s">
        <v>142</v>
      </c>
      <c r="J14" s="277"/>
      <c r="K14" s="277"/>
      <c r="L14" s="164">
        <f>SUM(L13:L13)</f>
        <v>4700</v>
      </c>
      <c r="M14" s="164">
        <f>SUM(M13:M13)</f>
        <v>0</v>
      </c>
      <c r="N14" s="156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29" spans="7:14" x14ac:dyDescent="0.2">
      <c r="G29" s="60"/>
      <c r="J29" s="60"/>
      <c r="L29" s="60"/>
      <c r="M29" s="60"/>
      <c r="N29" s="60"/>
    </row>
    <row r="37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8" zoomScale="84" zoomScaleNormal="84" workbookViewId="0">
      <selection activeCell="A9" sqref="A9:XFD11"/>
    </sheetView>
  </sheetViews>
  <sheetFormatPr baseColWidth="10" defaultRowHeight="12.75" x14ac:dyDescent="0.2"/>
  <cols>
    <col min="1" max="1" width="12.7109375" style="52" customWidth="1"/>
    <col min="2" max="2" width="14.140625" style="60" customWidth="1"/>
    <col min="3" max="3" width="25.42578125" style="60" customWidth="1"/>
    <col min="4" max="4" width="14.85546875" style="60" customWidth="1"/>
    <col min="5" max="5" width="19.28515625" style="52" customWidth="1"/>
    <col min="6" max="6" width="8.85546875" style="60" bestFit="1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42578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34.5" customHeight="1" x14ac:dyDescent="0.2">
      <c r="A13" s="138" t="s">
        <v>178</v>
      </c>
      <c r="B13" s="126" t="s">
        <v>160</v>
      </c>
      <c r="C13" s="87" t="s">
        <v>336</v>
      </c>
      <c r="D13" s="75" t="s">
        <v>337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172</v>
      </c>
      <c r="L13" s="86">
        <v>400</v>
      </c>
      <c r="M13" s="199">
        <v>0</v>
      </c>
      <c r="N13" s="158"/>
    </row>
    <row r="14" spans="1:20" s="128" customFormat="1" ht="37.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400</v>
      </c>
      <c r="M14" s="159">
        <f>SUM(M13)</f>
        <v>0</v>
      </c>
      <c r="N14" s="156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G33" sqref="G33"/>
    </sheetView>
  </sheetViews>
  <sheetFormatPr baseColWidth="10" defaultRowHeight="12.75" x14ac:dyDescent="0.2"/>
  <cols>
    <col min="1" max="1" width="15.42578125" style="52" customWidth="1"/>
    <col min="2" max="2" width="11.85546875" style="60" customWidth="1"/>
    <col min="3" max="3" width="18.42578125" style="60" customWidth="1"/>
    <col min="4" max="4" width="17.7109375" style="60" customWidth="1"/>
    <col min="5" max="5" width="17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7.28515625" style="52" customWidth="1"/>
    <col min="11" max="11" width="12" style="60" customWidth="1"/>
    <col min="12" max="12" width="11.425781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38" t="s">
        <v>178</v>
      </c>
      <c r="B13" s="126" t="s">
        <v>160</v>
      </c>
      <c r="C13" s="87" t="s">
        <v>338</v>
      </c>
      <c r="D13" s="75" t="s">
        <v>339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281</v>
      </c>
      <c r="L13" s="86">
        <v>600</v>
      </c>
      <c r="M13" s="199">
        <v>0</v>
      </c>
      <c r="N13" s="158"/>
    </row>
    <row r="14" spans="1:20" s="128" customFormat="1" ht="30.7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600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4" zoomScale="84" zoomScaleNormal="84" workbookViewId="0">
      <selection activeCell="J22" sqref="J22"/>
    </sheetView>
  </sheetViews>
  <sheetFormatPr baseColWidth="10" defaultRowHeight="12.75" x14ac:dyDescent="0.2"/>
  <cols>
    <col min="1" max="1" width="13.5703125" style="52" customWidth="1"/>
    <col min="2" max="2" width="15.85546875" style="60" customWidth="1"/>
    <col min="3" max="3" width="21.42578125" style="60" customWidth="1"/>
    <col min="4" max="4" width="13.42578125" style="60" customWidth="1"/>
    <col min="5" max="5" width="17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6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38" t="s">
        <v>178</v>
      </c>
      <c r="B13" s="126" t="s">
        <v>160</v>
      </c>
      <c r="C13" s="87" t="s">
        <v>340</v>
      </c>
      <c r="D13" s="75" t="s">
        <v>341</v>
      </c>
      <c r="E13" s="87" t="s">
        <v>181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38" t="s">
        <v>172</v>
      </c>
      <c r="L13" s="86">
        <v>400</v>
      </c>
      <c r="M13" s="199">
        <v>0</v>
      </c>
      <c r="N13" s="158"/>
    </row>
    <row r="14" spans="1:20" s="128" customFormat="1" ht="31.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400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7" zoomScale="84" zoomScaleNormal="84" workbookViewId="0">
      <selection activeCell="G29" sqref="G29"/>
    </sheetView>
  </sheetViews>
  <sheetFormatPr baseColWidth="10" defaultRowHeight="12.75" x14ac:dyDescent="0.2"/>
  <cols>
    <col min="1" max="1" width="12.5703125" style="52" customWidth="1"/>
    <col min="2" max="2" width="12.85546875" style="60" customWidth="1"/>
    <col min="3" max="3" width="12.5703125" style="60" bestFit="1" customWidth="1"/>
    <col min="4" max="4" width="14.8554687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8.28515625" style="52" bestFit="1" customWidth="1"/>
    <col min="9" max="9" width="8.5703125" style="52" customWidth="1"/>
    <col min="10" max="10" width="9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1.5" customHeight="1" x14ac:dyDescent="0.2">
      <c r="A13" s="138" t="s">
        <v>184</v>
      </c>
      <c r="B13" s="126" t="s">
        <v>160</v>
      </c>
      <c r="C13" s="87" t="s">
        <v>342</v>
      </c>
      <c r="D13" s="75" t="s">
        <v>343</v>
      </c>
      <c r="E13" s="87" t="s">
        <v>186</v>
      </c>
      <c r="F13" s="126" t="s">
        <v>162</v>
      </c>
      <c r="G13" s="126" t="s">
        <v>162</v>
      </c>
      <c r="H13" s="83" t="s">
        <v>344</v>
      </c>
      <c r="I13" s="75" t="s">
        <v>345</v>
      </c>
      <c r="J13" s="84" t="s">
        <v>166</v>
      </c>
      <c r="K13" s="160" t="s">
        <v>172</v>
      </c>
      <c r="L13" s="86">
        <v>500</v>
      </c>
      <c r="M13" s="199">
        <v>0</v>
      </c>
      <c r="N13" s="158"/>
    </row>
    <row r="14" spans="1:20" s="128" customFormat="1" ht="35.2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500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F31" sqref="F31"/>
    </sheetView>
  </sheetViews>
  <sheetFormatPr baseColWidth="10" defaultRowHeight="12.75" x14ac:dyDescent="0.2"/>
  <cols>
    <col min="1" max="1" width="13.28515625" style="52" customWidth="1"/>
    <col min="2" max="2" width="14.5703125" style="60" customWidth="1"/>
    <col min="3" max="3" width="25.7109375" style="60" customWidth="1"/>
    <col min="4" max="4" width="12.1406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.42578125" style="52" customWidth="1"/>
    <col min="11" max="11" width="9.2851562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1.5" customHeight="1" x14ac:dyDescent="0.2">
      <c r="A13" s="138" t="s">
        <v>184</v>
      </c>
      <c r="B13" s="126" t="s">
        <v>160</v>
      </c>
      <c r="C13" s="87" t="s">
        <v>346</v>
      </c>
      <c r="D13" s="75" t="s">
        <v>347</v>
      </c>
      <c r="E13" s="87" t="s">
        <v>186</v>
      </c>
      <c r="F13" s="126" t="s">
        <v>162</v>
      </c>
      <c r="G13" s="126" t="s">
        <v>162</v>
      </c>
      <c r="H13" s="83" t="s">
        <v>168</v>
      </c>
      <c r="I13" s="75" t="s">
        <v>168</v>
      </c>
      <c r="J13" s="84" t="s">
        <v>166</v>
      </c>
      <c r="K13" s="160" t="s">
        <v>172</v>
      </c>
      <c r="L13" s="86">
        <v>10200</v>
      </c>
      <c r="M13" s="199">
        <v>0</v>
      </c>
      <c r="N13" s="158"/>
    </row>
    <row r="14" spans="1:20" s="128" customFormat="1" ht="36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10200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E20" sqref="E20"/>
    </sheetView>
  </sheetViews>
  <sheetFormatPr baseColWidth="10" defaultRowHeight="12.75" x14ac:dyDescent="0.2"/>
  <cols>
    <col min="1" max="1" width="12" style="52" customWidth="1"/>
    <col min="2" max="2" width="17" style="60" bestFit="1" customWidth="1"/>
    <col min="3" max="3" width="12.5703125" style="60" bestFit="1" customWidth="1"/>
    <col min="4" max="4" width="17.28515625" style="60" bestFit="1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1.5" customHeight="1" x14ac:dyDescent="0.2">
      <c r="A13" s="138" t="s">
        <v>184</v>
      </c>
      <c r="B13" s="126" t="s">
        <v>160</v>
      </c>
      <c r="C13" s="87" t="s">
        <v>348</v>
      </c>
      <c r="D13" s="75" t="s">
        <v>349</v>
      </c>
      <c r="E13" s="87" t="s">
        <v>186</v>
      </c>
      <c r="F13" s="126" t="s">
        <v>162</v>
      </c>
      <c r="G13" s="126" t="s">
        <v>162</v>
      </c>
      <c r="H13" s="83" t="s">
        <v>168</v>
      </c>
      <c r="I13" s="75" t="s">
        <v>168</v>
      </c>
      <c r="J13" s="84" t="s">
        <v>166</v>
      </c>
      <c r="K13" s="160" t="s">
        <v>172</v>
      </c>
      <c r="L13" s="86">
        <v>1500</v>
      </c>
      <c r="M13" s="199">
        <v>0</v>
      </c>
      <c r="N13" s="158"/>
    </row>
    <row r="14" spans="1:20" s="128" customFormat="1" ht="31.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1500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A9" sqref="A9:XFD11"/>
    </sheetView>
  </sheetViews>
  <sheetFormatPr baseColWidth="10" defaultRowHeight="12.75" x14ac:dyDescent="0.2"/>
  <cols>
    <col min="1" max="1" width="12.140625" style="52" customWidth="1"/>
    <col min="2" max="2" width="11.140625" style="60" customWidth="1"/>
    <col min="3" max="3" width="18.85546875" style="60" customWidth="1"/>
    <col min="4" max="4" width="12.8554687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12.28515625" style="52" customWidth="1"/>
    <col min="10" max="10" width="10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0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1.5" customHeight="1" x14ac:dyDescent="0.2">
      <c r="A13" s="138" t="s">
        <v>184</v>
      </c>
      <c r="B13" s="126" t="s">
        <v>160</v>
      </c>
      <c r="C13" s="87" t="s">
        <v>350</v>
      </c>
      <c r="D13" s="75" t="s">
        <v>351</v>
      </c>
      <c r="E13" s="87" t="s">
        <v>186</v>
      </c>
      <c r="F13" s="126" t="s">
        <v>162</v>
      </c>
      <c r="G13" s="126" t="s">
        <v>162</v>
      </c>
      <c r="H13" s="83" t="s">
        <v>254</v>
      </c>
      <c r="I13" s="75" t="s">
        <v>352</v>
      </c>
      <c r="J13" s="84" t="s">
        <v>353</v>
      </c>
      <c r="K13" s="160" t="s">
        <v>172</v>
      </c>
      <c r="L13" s="86">
        <v>5500</v>
      </c>
      <c r="M13" s="199">
        <v>0</v>
      </c>
      <c r="N13" s="158"/>
    </row>
    <row r="14" spans="1:20" s="128" customFormat="1" ht="30.7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5500</v>
      </c>
      <c r="M14" s="159">
        <f>SUM(M13)</f>
        <v>0</v>
      </c>
      <c r="N14" s="156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D30" sqref="D30"/>
    </sheetView>
  </sheetViews>
  <sheetFormatPr baseColWidth="10" defaultRowHeight="12.75" x14ac:dyDescent="0.2"/>
  <cols>
    <col min="1" max="1" width="13.85546875" style="52" customWidth="1"/>
    <col min="2" max="2" width="12" style="60" customWidth="1"/>
    <col min="3" max="3" width="27.85546875" style="60" customWidth="1"/>
    <col min="4" max="4" width="14.5703125" style="60" customWidth="1"/>
    <col min="5" max="5" width="21.425781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7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61.5" customHeight="1" x14ac:dyDescent="0.2">
      <c r="A13" s="138" t="s">
        <v>358</v>
      </c>
      <c r="B13" s="126" t="s">
        <v>160</v>
      </c>
      <c r="C13" s="87" t="s">
        <v>374</v>
      </c>
      <c r="D13" s="83" t="s">
        <v>375</v>
      </c>
      <c r="E13" s="75" t="s">
        <v>359</v>
      </c>
      <c r="F13" s="126" t="s">
        <v>162</v>
      </c>
      <c r="G13" s="126" t="s">
        <v>162</v>
      </c>
      <c r="H13" s="75" t="s">
        <v>168</v>
      </c>
      <c r="I13" s="75" t="s">
        <v>168</v>
      </c>
      <c r="J13" s="84" t="s">
        <v>166</v>
      </c>
      <c r="K13" s="160" t="s">
        <v>172</v>
      </c>
      <c r="L13" s="86">
        <v>0</v>
      </c>
      <c r="M13" s="199">
        <v>0</v>
      </c>
      <c r="N13" s="158"/>
    </row>
    <row r="14" spans="1:20" s="128" customFormat="1" ht="31.5" customHeight="1" x14ac:dyDescent="0.2">
      <c r="A14" s="156"/>
      <c r="B14" s="157"/>
      <c r="D14" s="157"/>
      <c r="E14" s="156"/>
      <c r="F14" s="158"/>
      <c r="G14" s="158"/>
      <c r="H14" s="156"/>
      <c r="I14" s="288" t="s">
        <v>142</v>
      </c>
      <c r="J14" s="288"/>
      <c r="K14" s="288"/>
      <c r="L14" s="159">
        <f>SUM(L13)</f>
        <v>0</v>
      </c>
      <c r="M14" s="159">
        <f>SUM(M13)</f>
        <v>0</v>
      </c>
      <c r="N14" s="156"/>
    </row>
    <row r="15" spans="1:20" s="128" customFormat="1" x14ac:dyDescent="0.2">
      <c r="B15" s="155"/>
      <c r="C15" s="155"/>
      <c r="D15" s="155"/>
      <c r="F15" s="155"/>
      <c r="K15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8:T42"/>
  <sheetViews>
    <sheetView showGridLines="0" topLeftCell="A4" zoomScale="84" zoomScaleNormal="84" workbookViewId="0">
      <selection activeCell="G30" sqref="G30"/>
    </sheetView>
  </sheetViews>
  <sheetFormatPr baseColWidth="10" defaultRowHeight="12.75" x14ac:dyDescent="0.2"/>
  <cols>
    <col min="1" max="1" width="14.5703125" style="52" customWidth="1"/>
    <col min="2" max="2" width="15.42578125" style="60" customWidth="1"/>
    <col min="3" max="3" width="18" style="60" bestFit="1" customWidth="1"/>
    <col min="4" max="4" width="14.710937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9.7109375" style="52" customWidth="1"/>
    <col min="9" max="9" width="8.5703125" style="52" customWidth="1"/>
    <col min="10" max="10" width="7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hidden="1" customHeight="1" x14ac:dyDescent="0.2">
      <c r="A13" s="144" t="s">
        <v>376</v>
      </c>
      <c r="B13" s="126" t="s">
        <v>160</v>
      </c>
      <c r="C13" s="136" t="s">
        <v>392</v>
      </c>
      <c r="D13" s="99" t="s">
        <v>393</v>
      </c>
      <c r="E13" s="136" t="s">
        <v>193</v>
      </c>
      <c r="F13" s="126" t="s">
        <v>162</v>
      </c>
      <c r="G13" s="126" t="s">
        <v>162</v>
      </c>
      <c r="H13" s="100" t="s">
        <v>168</v>
      </c>
      <c r="I13" s="99" t="s">
        <v>168</v>
      </c>
      <c r="J13" s="101" t="s">
        <v>166</v>
      </c>
      <c r="K13" s="160" t="s">
        <v>172</v>
      </c>
      <c r="L13" s="109">
        <v>750</v>
      </c>
      <c r="M13" s="161"/>
      <c r="N13" s="158"/>
    </row>
    <row r="14" spans="1:20" s="128" customFormat="1" ht="28.5" hidden="1" customHeight="1" x14ac:dyDescent="0.2">
      <c r="A14" s="138" t="s">
        <v>394</v>
      </c>
      <c r="B14" s="126" t="s">
        <v>160</v>
      </c>
      <c r="C14" s="87" t="s">
        <v>403</v>
      </c>
      <c r="D14" s="75" t="s">
        <v>405</v>
      </c>
      <c r="E14" s="136" t="s">
        <v>193</v>
      </c>
      <c r="F14" s="126" t="s">
        <v>162</v>
      </c>
      <c r="G14" s="126" t="s">
        <v>162</v>
      </c>
      <c r="H14" s="100" t="s">
        <v>168</v>
      </c>
      <c r="I14" s="99" t="s">
        <v>168</v>
      </c>
      <c r="J14" s="101" t="s">
        <v>166</v>
      </c>
      <c r="K14" s="138" t="s">
        <v>172</v>
      </c>
      <c r="L14" s="139">
        <v>750</v>
      </c>
      <c r="M14" s="138"/>
      <c r="N14" s="158"/>
    </row>
    <row r="15" spans="1:20" s="128" customFormat="1" ht="28.5" hidden="1" customHeight="1" x14ac:dyDescent="0.2">
      <c r="A15" s="138" t="s">
        <v>435</v>
      </c>
      <c r="B15" s="126" t="s">
        <v>160</v>
      </c>
      <c r="C15" s="87" t="s">
        <v>457</v>
      </c>
      <c r="D15" s="78" t="s">
        <v>458</v>
      </c>
      <c r="E15" s="89" t="s">
        <v>439</v>
      </c>
      <c r="F15" s="126" t="s">
        <v>162</v>
      </c>
      <c r="G15" s="126" t="s">
        <v>162</v>
      </c>
      <c r="H15" s="100" t="s">
        <v>168</v>
      </c>
      <c r="I15" s="99" t="s">
        <v>168</v>
      </c>
      <c r="J15" s="101" t="s">
        <v>166</v>
      </c>
      <c r="K15" s="138" t="s">
        <v>172</v>
      </c>
      <c r="L15" s="139">
        <v>900</v>
      </c>
      <c r="M15" s="138"/>
      <c r="N15" s="158"/>
    </row>
    <row r="16" spans="1:20" s="128" customFormat="1" ht="28.5" hidden="1" customHeight="1" x14ac:dyDescent="0.2">
      <c r="A16" s="138" t="s">
        <v>460</v>
      </c>
      <c r="B16" s="126" t="s">
        <v>160</v>
      </c>
      <c r="C16" s="87" t="s">
        <v>457</v>
      </c>
      <c r="D16" s="78" t="s">
        <v>471</v>
      </c>
      <c r="E16" s="89" t="s">
        <v>461</v>
      </c>
      <c r="F16" s="126" t="s">
        <v>162</v>
      </c>
      <c r="G16" s="126" t="s">
        <v>162</v>
      </c>
      <c r="H16" s="100" t="s">
        <v>168</v>
      </c>
      <c r="I16" s="99" t="s">
        <v>168</v>
      </c>
      <c r="J16" s="101" t="s">
        <v>166</v>
      </c>
      <c r="K16" s="138" t="s">
        <v>360</v>
      </c>
      <c r="L16" s="139">
        <v>900</v>
      </c>
      <c r="M16" s="138"/>
      <c r="N16" s="158"/>
    </row>
    <row r="17" spans="1:14" s="128" customFormat="1" ht="38.25" customHeight="1" x14ac:dyDescent="0.2">
      <c r="A17" s="144" t="s">
        <v>475</v>
      </c>
      <c r="B17" s="126" t="s">
        <v>160</v>
      </c>
      <c r="C17" s="87" t="s">
        <v>494</v>
      </c>
      <c r="D17" s="75" t="s">
        <v>496</v>
      </c>
      <c r="E17" s="87" t="s">
        <v>477</v>
      </c>
      <c r="F17" s="126" t="s">
        <v>162</v>
      </c>
      <c r="G17" s="126" t="s">
        <v>162</v>
      </c>
      <c r="H17" s="100" t="s">
        <v>168</v>
      </c>
      <c r="I17" s="99" t="s">
        <v>168</v>
      </c>
      <c r="J17" s="101" t="s">
        <v>166</v>
      </c>
      <c r="K17" s="138" t="s">
        <v>194</v>
      </c>
      <c r="L17" s="145">
        <v>750</v>
      </c>
      <c r="M17" s="200">
        <v>0</v>
      </c>
      <c r="N17" s="158"/>
    </row>
    <row r="18" spans="1:14" s="128" customFormat="1" ht="38.25" customHeight="1" x14ac:dyDescent="0.2">
      <c r="A18" s="144" t="s">
        <v>475</v>
      </c>
      <c r="B18" s="126" t="s">
        <v>160</v>
      </c>
      <c r="C18" s="87" t="s">
        <v>495</v>
      </c>
      <c r="D18" s="75" t="s">
        <v>497</v>
      </c>
      <c r="E18" s="87" t="s">
        <v>477</v>
      </c>
      <c r="F18" s="126" t="s">
        <v>162</v>
      </c>
      <c r="G18" s="126" t="s">
        <v>162</v>
      </c>
      <c r="H18" s="100" t="s">
        <v>168</v>
      </c>
      <c r="I18" s="99" t="s">
        <v>168</v>
      </c>
      <c r="J18" s="101" t="s">
        <v>166</v>
      </c>
      <c r="K18" s="138" t="s">
        <v>194</v>
      </c>
      <c r="L18" s="162">
        <v>750</v>
      </c>
      <c r="M18" s="200">
        <v>0</v>
      </c>
      <c r="N18" s="158"/>
    </row>
    <row r="19" spans="1:14" s="128" customFormat="1" ht="38.25" hidden="1" customHeight="1" x14ac:dyDescent="0.2">
      <c r="A19" s="144" t="s">
        <v>475</v>
      </c>
      <c r="B19" s="126" t="s">
        <v>160</v>
      </c>
      <c r="C19" s="87" t="s">
        <v>498</v>
      </c>
      <c r="D19" s="75" t="s">
        <v>499</v>
      </c>
      <c r="E19" s="87" t="s">
        <v>477</v>
      </c>
      <c r="F19" s="126" t="s">
        <v>162</v>
      </c>
      <c r="G19" s="126" t="s">
        <v>162</v>
      </c>
      <c r="H19" s="100" t="s">
        <v>168</v>
      </c>
      <c r="I19" s="99" t="s">
        <v>168</v>
      </c>
      <c r="J19" s="101" t="s">
        <v>166</v>
      </c>
      <c r="K19" s="138" t="s">
        <v>172</v>
      </c>
      <c r="L19" s="145">
        <v>700</v>
      </c>
      <c r="M19" s="144"/>
      <c r="N19" s="158"/>
    </row>
    <row r="20" spans="1:14" s="128" customFormat="1" ht="38.25" hidden="1" customHeight="1" x14ac:dyDescent="0.2">
      <c r="A20" s="144" t="s">
        <v>475</v>
      </c>
      <c r="B20" s="126" t="s">
        <v>160</v>
      </c>
      <c r="C20" s="87" t="s">
        <v>495</v>
      </c>
      <c r="D20" s="75" t="s">
        <v>500</v>
      </c>
      <c r="E20" s="87" t="s">
        <v>477</v>
      </c>
      <c r="F20" s="126" t="s">
        <v>162</v>
      </c>
      <c r="G20" s="126" t="s">
        <v>162</v>
      </c>
      <c r="H20" s="100" t="s">
        <v>168</v>
      </c>
      <c r="I20" s="99" t="s">
        <v>168</v>
      </c>
      <c r="J20" s="101" t="s">
        <v>166</v>
      </c>
      <c r="K20" s="138" t="s">
        <v>172</v>
      </c>
      <c r="L20" s="162">
        <v>750</v>
      </c>
      <c r="M20" s="144"/>
      <c r="N20" s="158"/>
    </row>
    <row r="21" spans="1:14" s="137" customFormat="1" ht="36" hidden="1" customHeight="1" x14ac:dyDescent="0.25">
      <c r="A21" s="165"/>
      <c r="B21" s="166"/>
      <c r="D21" s="166"/>
      <c r="E21" s="165"/>
      <c r="F21" s="167"/>
      <c r="G21" s="167"/>
      <c r="H21" s="165"/>
      <c r="I21" s="288" t="s">
        <v>142</v>
      </c>
      <c r="J21" s="288"/>
      <c r="K21" s="288"/>
      <c r="L21" s="163">
        <f>SUM(L13:L20)</f>
        <v>6250</v>
      </c>
      <c r="M21" s="168"/>
      <c r="N21" s="165"/>
    </row>
    <row r="22" spans="1:14" s="128" customFormat="1" ht="31.5" customHeight="1" x14ac:dyDescent="0.2">
      <c r="A22" s="156"/>
      <c r="B22" s="157"/>
      <c r="D22" s="157"/>
      <c r="E22" s="156"/>
      <c r="F22" s="158"/>
      <c r="G22" s="158"/>
      <c r="H22" s="156"/>
      <c r="I22" s="288" t="s">
        <v>142</v>
      </c>
      <c r="J22" s="288"/>
      <c r="K22" s="288"/>
      <c r="L22" s="159">
        <f>+L17+L18</f>
        <v>1500</v>
      </c>
      <c r="M22" s="159">
        <f>SUBTOTAL(9,M17:M18)</f>
        <v>0</v>
      </c>
      <c r="N22" s="156"/>
    </row>
    <row r="28" spans="1:14" x14ac:dyDescent="0.2">
      <c r="G28" s="60"/>
      <c r="J28" s="60"/>
      <c r="L28" s="60"/>
      <c r="M28" s="60"/>
      <c r="N28" s="60"/>
    </row>
    <row r="29" spans="1:14" x14ac:dyDescent="0.2">
      <c r="G29" s="60"/>
      <c r="J29" s="60"/>
      <c r="L29" s="60"/>
      <c r="M29" s="60"/>
      <c r="N29" s="60"/>
    </row>
    <row r="30" spans="1:14" x14ac:dyDescent="0.2">
      <c r="G30" s="60"/>
      <c r="J30" s="60"/>
      <c r="L30" s="60"/>
      <c r="M30" s="60"/>
      <c r="N30" s="60"/>
    </row>
    <row r="31" spans="1:14" x14ac:dyDescent="0.2">
      <c r="G31" s="60"/>
      <c r="J31" s="60"/>
      <c r="L31" s="60"/>
      <c r="M31" s="60"/>
      <c r="N31" s="60"/>
    </row>
    <row r="42" ht="10.5" customHeight="1" x14ac:dyDescent="0.2"/>
  </sheetData>
  <autoFilter ref="A12:M21">
    <filterColumn colId="10">
      <filters>
        <filter val="FUERA DE SERVICIO"/>
      </filters>
    </filterColumn>
  </autoFilter>
  <mergeCells count="5">
    <mergeCell ref="A9:M9"/>
    <mergeCell ref="A10:M10"/>
    <mergeCell ref="I21:K21"/>
    <mergeCell ref="I22:K22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topLeftCell="A4" zoomScale="84" zoomScaleNormal="84" workbookViewId="0">
      <selection activeCell="A9" sqref="A9:XFD11"/>
    </sheetView>
  </sheetViews>
  <sheetFormatPr baseColWidth="10" defaultRowHeight="12.75" x14ac:dyDescent="0.2"/>
  <cols>
    <col min="1" max="1" width="15.42578125" style="52" customWidth="1"/>
    <col min="2" max="2" width="14.140625" style="60" customWidth="1"/>
    <col min="3" max="3" width="25.42578125" style="60" bestFit="1" customWidth="1"/>
    <col min="4" max="4" width="14.28515625" style="60" customWidth="1"/>
    <col min="5" max="5" width="23.71093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10" width="8.5703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38" t="s">
        <v>394</v>
      </c>
      <c r="B13" s="126" t="s">
        <v>160</v>
      </c>
      <c r="C13" s="87" t="s">
        <v>411</v>
      </c>
      <c r="D13" s="75" t="s">
        <v>401</v>
      </c>
      <c r="E13" s="136" t="s">
        <v>193</v>
      </c>
      <c r="F13" s="126" t="s">
        <v>162</v>
      </c>
      <c r="G13" s="126" t="s">
        <v>162</v>
      </c>
      <c r="H13" s="83" t="s">
        <v>168</v>
      </c>
      <c r="I13" s="75" t="s">
        <v>168</v>
      </c>
      <c r="J13" s="84" t="s">
        <v>166</v>
      </c>
      <c r="K13" s="160" t="s">
        <v>172</v>
      </c>
      <c r="L13" s="109">
        <v>4000</v>
      </c>
      <c r="M13" s="201">
        <v>0</v>
      </c>
      <c r="N13" s="158"/>
    </row>
    <row r="14" spans="1:20" s="128" customFormat="1" ht="28.5" customHeight="1" x14ac:dyDescent="0.2">
      <c r="A14" s="138" t="s">
        <v>435</v>
      </c>
      <c r="B14" s="126" t="s">
        <v>160</v>
      </c>
      <c r="C14" s="87" t="s">
        <v>411</v>
      </c>
      <c r="D14" s="78" t="s">
        <v>459</v>
      </c>
      <c r="E14" s="89" t="s">
        <v>439</v>
      </c>
      <c r="F14" s="126" t="s">
        <v>162</v>
      </c>
      <c r="G14" s="126" t="s">
        <v>162</v>
      </c>
      <c r="H14" s="100" t="s">
        <v>168</v>
      </c>
      <c r="I14" s="99" t="s">
        <v>168</v>
      </c>
      <c r="J14" s="101" t="s">
        <v>166</v>
      </c>
      <c r="K14" s="138" t="s">
        <v>172</v>
      </c>
      <c r="L14" s="139">
        <v>4000</v>
      </c>
      <c r="M14" s="199">
        <v>0</v>
      </c>
      <c r="N14" s="158"/>
    </row>
    <row r="15" spans="1:20" s="176" customFormat="1" ht="30" customHeight="1" x14ac:dyDescent="0.2">
      <c r="A15" s="174"/>
      <c r="B15" s="175"/>
      <c r="D15" s="175"/>
      <c r="E15" s="174"/>
      <c r="F15" s="167"/>
      <c r="G15" s="167"/>
      <c r="H15" s="174"/>
      <c r="I15" s="288" t="s">
        <v>142</v>
      </c>
      <c r="J15" s="288"/>
      <c r="K15" s="288"/>
      <c r="L15" s="159">
        <f>SUM(L13:L14)</f>
        <v>8000</v>
      </c>
      <c r="M15" s="159">
        <f>SUM(M13:M14)</f>
        <v>0</v>
      </c>
      <c r="N15" s="174"/>
    </row>
    <row r="16" spans="1:20" s="128" customFormat="1" x14ac:dyDescent="0.2">
      <c r="B16" s="155"/>
      <c r="C16" s="155"/>
      <c r="D16" s="155"/>
      <c r="F16" s="155"/>
      <c r="K16" s="155"/>
    </row>
    <row r="17" spans="2:14" s="128" customFormat="1" x14ac:dyDescent="0.2">
      <c r="B17" s="155"/>
      <c r="C17" s="155"/>
      <c r="D17" s="155"/>
      <c r="F17" s="155"/>
      <c r="K17" s="155"/>
    </row>
    <row r="22" spans="2:14" x14ac:dyDescent="0.2">
      <c r="G22" s="60"/>
      <c r="J22" s="60"/>
      <c r="L22" s="60"/>
      <c r="M22" s="60"/>
      <c r="N22" s="60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36" ht="10.5" customHeight="1" x14ac:dyDescent="0.2"/>
  </sheetData>
  <mergeCells count="4">
    <mergeCell ref="A9:M9"/>
    <mergeCell ref="A10:M10"/>
    <mergeCell ref="I15:K15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0"/>
  <sheetViews>
    <sheetView topLeftCell="A22" zoomScale="70" zoomScaleNormal="70" workbookViewId="0">
      <selection activeCell="A41" sqref="A41:XFD45"/>
    </sheetView>
  </sheetViews>
  <sheetFormatPr baseColWidth="10" defaultRowHeight="12.75" x14ac:dyDescent="0.2"/>
  <cols>
    <col min="1" max="1" width="14.28515625" style="70" customWidth="1"/>
    <col min="2" max="2" width="12.140625" style="71" customWidth="1"/>
    <col min="3" max="3" width="24.28515625" style="301" customWidth="1"/>
    <col min="4" max="4" width="14.28515625" customWidth="1"/>
    <col min="5" max="5" width="21.140625" style="79" customWidth="1"/>
    <col min="6" max="6" width="8.28515625" style="70" customWidth="1"/>
    <col min="7" max="7" width="12" style="70" customWidth="1"/>
    <col min="8" max="8" width="12.140625" customWidth="1"/>
    <col min="9" max="9" width="18.7109375" bestFit="1" customWidth="1"/>
    <col min="10" max="10" width="13" customWidth="1"/>
    <col min="11" max="11" width="13.85546875" style="70" customWidth="1"/>
    <col min="12" max="12" width="14.140625" style="80" customWidth="1"/>
    <col min="13" max="13" width="15.5703125" customWidth="1"/>
  </cols>
  <sheetData>
    <row r="7" spans="1:20" ht="18" x14ac:dyDescent="0.25">
      <c r="A7" s="69"/>
      <c r="B7" s="67"/>
      <c r="C7" s="298"/>
      <c r="D7" s="55"/>
      <c r="E7" s="55"/>
      <c r="F7" s="69"/>
      <c r="G7" s="69"/>
      <c r="H7" s="55"/>
      <c r="I7" s="55"/>
      <c r="J7" s="53"/>
      <c r="K7" s="69"/>
      <c r="L7" s="81" t="s">
        <v>158</v>
      </c>
      <c r="M7" s="56"/>
      <c r="N7" s="50"/>
      <c r="O7" s="50"/>
      <c r="P7" s="50"/>
      <c r="Q7" s="50"/>
      <c r="R7" s="50"/>
      <c r="S7" s="50"/>
      <c r="T7" s="50"/>
    </row>
    <row r="8" spans="1:20" s="52" customFormat="1" ht="18" x14ac:dyDescent="0.25">
      <c r="A8" s="276" t="s">
        <v>506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112"/>
      <c r="O8" s="59"/>
      <c r="P8" s="59"/>
      <c r="Q8" s="59"/>
      <c r="R8" s="59"/>
      <c r="S8" s="59"/>
      <c r="T8" s="59"/>
    </row>
    <row r="9" spans="1:20" s="52" customFormat="1" ht="15.75" x14ac:dyDescent="0.25">
      <c r="A9" s="276" t="s">
        <v>159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20" s="52" customFormat="1" ht="15" x14ac:dyDescent="0.25">
      <c r="A10" s="278" t="s">
        <v>505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113"/>
    </row>
    <row r="11" spans="1:20" s="52" customFormat="1" ht="15" x14ac:dyDescent="0.25">
      <c r="A11" s="202"/>
      <c r="B11" s="202"/>
      <c r="C11" s="299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13"/>
    </row>
    <row r="12" spans="1:20" ht="24.75" thickBot="1" x14ac:dyDescent="0.25">
      <c r="A12" s="180" t="s">
        <v>30</v>
      </c>
      <c r="B12" s="180" t="s">
        <v>24</v>
      </c>
      <c r="C12" s="180" t="s">
        <v>29</v>
      </c>
      <c r="D12" s="180" t="s">
        <v>21</v>
      </c>
      <c r="E12" s="180" t="s">
        <v>22</v>
      </c>
      <c r="F12" s="180" t="s">
        <v>19</v>
      </c>
      <c r="G12" s="180" t="s">
        <v>28</v>
      </c>
      <c r="H12" s="180" t="s">
        <v>1</v>
      </c>
      <c r="I12" s="180" t="s">
        <v>2</v>
      </c>
      <c r="J12" s="180" t="s">
        <v>20</v>
      </c>
      <c r="K12" s="180" t="s">
        <v>16</v>
      </c>
      <c r="L12" s="181" t="s">
        <v>23</v>
      </c>
      <c r="M12" s="180" t="s">
        <v>141</v>
      </c>
      <c r="N12" s="57"/>
    </row>
    <row r="13" spans="1:20" s="72" customFormat="1" ht="66" customHeight="1" x14ac:dyDescent="0.2">
      <c r="A13" s="182" t="s">
        <v>195</v>
      </c>
      <c r="B13" s="183" t="s">
        <v>160</v>
      </c>
      <c r="C13" s="184" t="s">
        <v>196</v>
      </c>
      <c r="D13" s="184" t="s">
        <v>197</v>
      </c>
      <c r="E13" s="183" t="s">
        <v>198</v>
      </c>
      <c r="F13" s="183" t="s">
        <v>162</v>
      </c>
      <c r="G13" s="183" t="s">
        <v>162</v>
      </c>
      <c r="H13" s="185" t="s">
        <v>164</v>
      </c>
      <c r="I13" s="185" t="s">
        <v>168</v>
      </c>
      <c r="J13" s="185" t="s">
        <v>166</v>
      </c>
      <c r="K13" s="184" t="s">
        <v>172</v>
      </c>
      <c r="L13" s="186">
        <v>1500</v>
      </c>
      <c r="M13" s="191">
        <v>0</v>
      </c>
      <c r="N13" s="122"/>
    </row>
    <row r="14" spans="1:20" s="72" customFormat="1" ht="41.25" customHeight="1" x14ac:dyDescent="0.2">
      <c r="A14" s="77" t="s">
        <v>170</v>
      </c>
      <c r="B14" s="78" t="s">
        <v>160</v>
      </c>
      <c r="C14" s="87" t="s">
        <v>169</v>
      </c>
      <c r="D14" s="75" t="s">
        <v>171</v>
      </c>
      <c r="E14" s="78" t="s">
        <v>163</v>
      </c>
      <c r="F14" s="78" t="s">
        <v>162</v>
      </c>
      <c r="G14" s="78" t="s">
        <v>162</v>
      </c>
      <c r="H14" s="87" t="s">
        <v>164</v>
      </c>
      <c r="I14" s="75" t="s">
        <v>168</v>
      </c>
      <c r="J14" s="88" t="s">
        <v>166</v>
      </c>
      <c r="K14" s="78" t="s">
        <v>172</v>
      </c>
      <c r="L14" s="179">
        <v>1000</v>
      </c>
      <c r="M14" s="193">
        <v>0</v>
      </c>
      <c r="N14" s="76"/>
    </row>
    <row r="15" spans="1:20" s="72" customFormat="1" ht="43.5" customHeight="1" x14ac:dyDescent="0.2">
      <c r="A15" s="77" t="s">
        <v>174</v>
      </c>
      <c r="B15" s="78" t="s">
        <v>160</v>
      </c>
      <c r="C15" s="87" t="s">
        <v>173</v>
      </c>
      <c r="D15" s="75" t="s">
        <v>175</v>
      </c>
      <c r="E15" s="87" t="s">
        <v>176</v>
      </c>
      <c r="F15" s="78" t="s">
        <v>162</v>
      </c>
      <c r="G15" s="78" t="s">
        <v>162</v>
      </c>
      <c r="H15" s="91" t="s">
        <v>164</v>
      </c>
      <c r="I15" s="91" t="s">
        <v>168</v>
      </c>
      <c r="J15" s="87" t="s">
        <v>177</v>
      </c>
      <c r="K15" s="78" t="s">
        <v>172</v>
      </c>
      <c r="L15" s="179">
        <v>1300</v>
      </c>
      <c r="M15" s="193">
        <v>0</v>
      </c>
      <c r="N15" s="76"/>
    </row>
    <row r="16" spans="1:20" s="72" customFormat="1" ht="46.5" customHeight="1" x14ac:dyDescent="0.2">
      <c r="A16" s="77" t="s">
        <v>178</v>
      </c>
      <c r="B16" s="78" t="s">
        <v>160</v>
      </c>
      <c r="C16" s="87" t="s">
        <v>179</v>
      </c>
      <c r="D16" s="75" t="s">
        <v>180</v>
      </c>
      <c r="E16" s="87" t="s">
        <v>181</v>
      </c>
      <c r="F16" s="78" t="s">
        <v>162</v>
      </c>
      <c r="G16" s="78" t="s">
        <v>162</v>
      </c>
      <c r="H16" s="87" t="s">
        <v>164</v>
      </c>
      <c r="I16" s="75" t="s">
        <v>165</v>
      </c>
      <c r="J16" s="88" t="s">
        <v>182</v>
      </c>
      <c r="K16" s="78" t="s">
        <v>172</v>
      </c>
      <c r="L16" s="179">
        <v>1200</v>
      </c>
      <c r="M16" s="193">
        <v>0</v>
      </c>
      <c r="N16" s="76"/>
    </row>
    <row r="17" spans="1:14" s="72" customFormat="1" ht="63.75" x14ac:dyDescent="0.2">
      <c r="A17" s="77" t="s">
        <v>184</v>
      </c>
      <c r="B17" s="78" t="s">
        <v>160</v>
      </c>
      <c r="C17" s="87" t="s">
        <v>183</v>
      </c>
      <c r="D17" s="75" t="s">
        <v>185</v>
      </c>
      <c r="E17" s="87" t="s">
        <v>186</v>
      </c>
      <c r="F17" s="78" t="s">
        <v>162</v>
      </c>
      <c r="G17" s="78" t="s">
        <v>162</v>
      </c>
      <c r="H17" s="83" t="s">
        <v>187</v>
      </c>
      <c r="I17" s="75" t="s">
        <v>165</v>
      </c>
      <c r="J17" s="84" t="s">
        <v>188</v>
      </c>
      <c r="K17" s="78" t="s">
        <v>172</v>
      </c>
      <c r="L17" s="179">
        <v>200</v>
      </c>
      <c r="M17" s="193">
        <v>0</v>
      </c>
      <c r="N17" s="76"/>
    </row>
    <row r="18" spans="1:14" s="72" customFormat="1" ht="33" customHeight="1" x14ac:dyDescent="0.2">
      <c r="A18" s="77" t="s">
        <v>358</v>
      </c>
      <c r="B18" s="78" t="s">
        <v>160</v>
      </c>
      <c r="C18" s="87" t="s">
        <v>361</v>
      </c>
      <c r="D18" s="83" t="s">
        <v>362</v>
      </c>
      <c r="E18" s="75" t="s">
        <v>359</v>
      </c>
      <c r="F18" s="78" t="s">
        <v>162</v>
      </c>
      <c r="G18" s="78" t="s">
        <v>162</v>
      </c>
      <c r="H18" s="75" t="s">
        <v>164</v>
      </c>
      <c r="I18" s="75" t="s">
        <v>168</v>
      </c>
      <c r="J18" s="75" t="s">
        <v>166</v>
      </c>
      <c r="K18" s="75" t="s">
        <v>172</v>
      </c>
      <c r="L18" s="86">
        <v>1200</v>
      </c>
      <c r="M18" s="193">
        <v>0</v>
      </c>
      <c r="N18" s="76"/>
    </row>
    <row r="19" spans="1:14" s="72" customFormat="1" ht="35.25" customHeight="1" x14ac:dyDescent="0.2">
      <c r="A19" s="77" t="s">
        <v>358</v>
      </c>
      <c r="B19" s="78" t="s">
        <v>160</v>
      </c>
      <c r="C19" s="87" t="s">
        <v>372</v>
      </c>
      <c r="D19" s="83" t="s">
        <v>373</v>
      </c>
      <c r="E19" s="75" t="s">
        <v>359</v>
      </c>
      <c r="F19" s="78" t="s">
        <v>162</v>
      </c>
      <c r="G19" s="78" t="s">
        <v>162</v>
      </c>
      <c r="H19" s="75" t="s">
        <v>168</v>
      </c>
      <c r="I19" s="75" t="s">
        <v>168</v>
      </c>
      <c r="J19" s="84" t="s">
        <v>166</v>
      </c>
      <c r="K19" s="78" t="s">
        <v>172</v>
      </c>
      <c r="L19" s="179">
        <v>200</v>
      </c>
      <c r="M19" s="193">
        <v>0</v>
      </c>
      <c r="N19" s="76"/>
    </row>
    <row r="20" spans="1:14" s="72" customFormat="1" ht="41.25" customHeight="1" x14ac:dyDescent="0.2">
      <c r="A20" s="77" t="s">
        <v>376</v>
      </c>
      <c r="B20" s="78" t="s">
        <v>160</v>
      </c>
      <c r="C20" s="75" t="s">
        <v>377</v>
      </c>
      <c r="D20" s="75" t="s">
        <v>378</v>
      </c>
      <c r="E20" s="78" t="s">
        <v>163</v>
      </c>
      <c r="F20" s="78" t="s">
        <v>162</v>
      </c>
      <c r="G20" s="78" t="s">
        <v>162</v>
      </c>
      <c r="H20" s="75" t="s">
        <v>164</v>
      </c>
      <c r="I20" s="75" t="s">
        <v>165</v>
      </c>
      <c r="J20" s="75" t="s">
        <v>379</v>
      </c>
      <c r="K20" s="78" t="s">
        <v>172</v>
      </c>
      <c r="L20" s="179">
        <v>1300</v>
      </c>
      <c r="M20" s="193">
        <v>0</v>
      </c>
      <c r="N20" s="76"/>
    </row>
    <row r="21" spans="1:14" s="72" customFormat="1" ht="55.5" customHeight="1" x14ac:dyDescent="0.2">
      <c r="A21" s="77" t="s">
        <v>394</v>
      </c>
      <c r="B21" s="78" t="s">
        <v>160</v>
      </c>
      <c r="C21" s="75" t="s">
        <v>395</v>
      </c>
      <c r="D21" s="75" t="s">
        <v>398</v>
      </c>
      <c r="E21" s="78" t="s">
        <v>163</v>
      </c>
      <c r="F21" s="78" t="s">
        <v>162</v>
      </c>
      <c r="G21" s="78" t="s">
        <v>162</v>
      </c>
      <c r="H21" s="75" t="s">
        <v>164</v>
      </c>
      <c r="I21" s="75" t="s">
        <v>396</v>
      </c>
      <c r="J21" s="75" t="s">
        <v>397</v>
      </c>
      <c r="K21" s="78" t="s">
        <v>172</v>
      </c>
      <c r="L21" s="179">
        <v>1300</v>
      </c>
      <c r="M21" s="193">
        <v>0</v>
      </c>
      <c r="N21" s="76"/>
    </row>
    <row r="22" spans="1:14" s="72" customFormat="1" ht="39.75" customHeight="1" x14ac:dyDescent="0.2">
      <c r="A22" s="77" t="s">
        <v>412</v>
      </c>
      <c r="B22" s="78" t="s">
        <v>160</v>
      </c>
      <c r="C22" s="87" t="s">
        <v>413</v>
      </c>
      <c r="D22" s="75" t="s">
        <v>414</v>
      </c>
      <c r="E22" s="87" t="s">
        <v>415</v>
      </c>
      <c r="F22" s="78" t="s">
        <v>162</v>
      </c>
      <c r="G22" s="78" t="s">
        <v>162</v>
      </c>
      <c r="H22" s="87" t="s">
        <v>168</v>
      </c>
      <c r="I22" s="75" t="s">
        <v>168</v>
      </c>
      <c r="J22" s="88" t="s">
        <v>166</v>
      </c>
      <c r="K22" s="78" t="s">
        <v>172</v>
      </c>
      <c r="L22" s="179">
        <v>1000</v>
      </c>
      <c r="M22" s="193">
        <v>0</v>
      </c>
      <c r="N22" s="76"/>
    </row>
    <row r="23" spans="1:14" s="72" customFormat="1" ht="57.75" customHeight="1" x14ac:dyDescent="0.2">
      <c r="A23" s="77" t="s">
        <v>412</v>
      </c>
      <c r="B23" s="78" t="s">
        <v>160</v>
      </c>
      <c r="C23" s="87" t="s">
        <v>416</v>
      </c>
      <c r="D23" s="75" t="s">
        <v>417</v>
      </c>
      <c r="E23" s="87" t="s">
        <v>415</v>
      </c>
      <c r="F23" s="78" t="s">
        <v>162</v>
      </c>
      <c r="G23" s="78" t="s">
        <v>162</v>
      </c>
      <c r="H23" s="87" t="s">
        <v>168</v>
      </c>
      <c r="I23" s="75" t="s">
        <v>168</v>
      </c>
      <c r="J23" s="88" t="s">
        <v>166</v>
      </c>
      <c r="K23" s="78" t="s">
        <v>172</v>
      </c>
      <c r="L23" s="179">
        <v>1000</v>
      </c>
      <c r="M23" s="193">
        <v>0</v>
      </c>
      <c r="N23" s="76"/>
    </row>
    <row r="24" spans="1:14" s="72" customFormat="1" ht="57.75" customHeight="1" x14ac:dyDescent="0.2">
      <c r="A24" s="77" t="s">
        <v>435</v>
      </c>
      <c r="B24" s="78" t="s">
        <v>160</v>
      </c>
      <c r="C24" s="87" t="s">
        <v>445</v>
      </c>
      <c r="D24" s="78" t="s">
        <v>446</v>
      </c>
      <c r="E24" s="89" t="s">
        <v>439</v>
      </c>
      <c r="F24" s="78" t="s">
        <v>162</v>
      </c>
      <c r="G24" s="78" t="s">
        <v>162</v>
      </c>
      <c r="H24" s="89" t="s">
        <v>447</v>
      </c>
      <c r="I24" s="133" t="s">
        <v>168</v>
      </c>
      <c r="J24" s="134" t="s">
        <v>166</v>
      </c>
      <c r="K24" s="78" t="s">
        <v>172</v>
      </c>
      <c r="L24" s="179">
        <v>1200</v>
      </c>
      <c r="M24" s="193">
        <v>0</v>
      </c>
      <c r="N24" s="76"/>
    </row>
    <row r="25" spans="1:14" s="72" customFormat="1" ht="57.75" customHeight="1" x14ac:dyDescent="0.2">
      <c r="A25" s="77" t="s">
        <v>460</v>
      </c>
      <c r="B25" s="78" t="s">
        <v>160</v>
      </c>
      <c r="C25" s="87" t="s">
        <v>462</v>
      </c>
      <c r="D25" s="78" t="s">
        <v>463</v>
      </c>
      <c r="E25" s="89" t="s">
        <v>461</v>
      </c>
      <c r="F25" s="78" t="s">
        <v>162</v>
      </c>
      <c r="G25" s="78" t="s">
        <v>162</v>
      </c>
      <c r="H25" s="89" t="s">
        <v>464</v>
      </c>
      <c r="I25" s="133">
        <v>2822019210</v>
      </c>
      <c r="J25" s="134" t="s">
        <v>166</v>
      </c>
      <c r="K25" s="78" t="s">
        <v>172</v>
      </c>
      <c r="L25" s="179">
        <v>1400</v>
      </c>
      <c r="M25" s="193">
        <v>0</v>
      </c>
      <c r="N25" s="76"/>
    </row>
    <row r="26" spans="1:14" s="72" customFormat="1" ht="39" thickBot="1" x14ac:dyDescent="0.25">
      <c r="A26" s="187" t="s">
        <v>475</v>
      </c>
      <c r="B26" s="188" t="s">
        <v>160</v>
      </c>
      <c r="C26" s="189" t="s">
        <v>474</v>
      </c>
      <c r="D26" s="189" t="s">
        <v>476</v>
      </c>
      <c r="E26" s="189" t="s">
        <v>477</v>
      </c>
      <c r="F26" s="188" t="s">
        <v>162</v>
      </c>
      <c r="G26" s="188" t="s">
        <v>162</v>
      </c>
      <c r="H26" s="189" t="s">
        <v>164</v>
      </c>
      <c r="I26" s="189" t="s">
        <v>165</v>
      </c>
      <c r="J26" s="189" t="s">
        <v>166</v>
      </c>
      <c r="K26" s="188" t="s">
        <v>172</v>
      </c>
      <c r="L26" s="190">
        <v>1200</v>
      </c>
      <c r="M26" s="194">
        <v>0</v>
      </c>
      <c r="N26" s="76"/>
    </row>
    <row r="27" spans="1:14" s="72" customFormat="1" ht="17.25" customHeight="1" thickBot="1" x14ac:dyDescent="0.3">
      <c r="A27" s="92"/>
      <c r="B27" s="93"/>
      <c r="C27" s="94"/>
      <c r="D27" s="94"/>
      <c r="E27" s="95"/>
      <c r="F27" s="92"/>
      <c r="G27" s="96"/>
      <c r="I27" s="279" t="s">
        <v>142</v>
      </c>
      <c r="J27" s="280"/>
      <c r="K27" s="281"/>
      <c r="L27" s="178">
        <f>SUM(L13:L26)</f>
        <v>15000</v>
      </c>
      <c r="M27" s="178">
        <f>SUM(M13:M26)</f>
        <v>0</v>
      </c>
      <c r="N27" s="97"/>
    </row>
    <row r="28" spans="1:14" s="72" customFormat="1" ht="17.25" customHeight="1" x14ac:dyDescent="0.25">
      <c r="A28" s="92"/>
      <c r="B28" s="93"/>
      <c r="C28" s="94"/>
      <c r="D28" s="94"/>
      <c r="E28" s="95"/>
      <c r="F28" s="92"/>
      <c r="G28" s="96"/>
      <c r="I28" s="302"/>
      <c r="J28" s="303"/>
      <c r="K28" s="303"/>
      <c r="L28" s="304"/>
      <c r="M28" s="304"/>
      <c r="N28" s="97"/>
    </row>
    <row r="29" spans="1:14" s="72" customFormat="1" ht="17.25" customHeight="1" x14ac:dyDescent="0.25">
      <c r="A29" s="92"/>
      <c r="B29" s="93"/>
      <c r="C29" s="94"/>
      <c r="D29" s="94"/>
      <c r="E29" s="95"/>
      <c r="F29" s="92"/>
      <c r="G29" s="96"/>
      <c r="I29" s="302"/>
      <c r="J29" s="303"/>
      <c r="K29" s="303"/>
      <c r="L29" s="304"/>
      <c r="M29" s="304"/>
      <c r="N29" s="97"/>
    </row>
    <row r="30" spans="1:14" s="72" customFormat="1" ht="17.25" customHeight="1" x14ac:dyDescent="0.25">
      <c r="A30" s="92"/>
      <c r="B30" s="93"/>
      <c r="C30" s="94"/>
      <c r="D30" s="94"/>
      <c r="E30" s="95"/>
      <c r="F30" s="92"/>
      <c r="G30" s="96"/>
      <c r="I30" s="302"/>
      <c r="J30" s="303"/>
      <c r="K30" s="303"/>
      <c r="L30" s="304"/>
      <c r="M30" s="304"/>
      <c r="N30" s="97"/>
    </row>
    <row r="31" spans="1:14" s="72" customFormat="1" ht="17.25" customHeight="1" x14ac:dyDescent="0.25">
      <c r="A31" s="92"/>
      <c r="B31" s="93"/>
      <c r="C31" s="94"/>
      <c r="D31" s="94"/>
      <c r="E31" s="95"/>
      <c r="F31" s="92"/>
      <c r="G31" s="96"/>
      <c r="I31" s="302"/>
      <c r="J31" s="303"/>
      <c r="K31" s="303"/>
      <c r="L31" s="304"/>
      <c r="M31" s="304"/>
      <c r="N31" s="97"/>
    </row>
    <row r="32" spans="1:14" s="72" customFormat="1" ht="17.25" customHeight="1" x14ac:dyDescent="0.25">
      <c r="A32" s="92"/>
      <c r="B32" s="93"/>
      <c r="C32" s="94"/>
      <c r="D32" s="94"/>
      <c r="E32" s="95"/>
      <c r="F32" s="92"/>
      <c r="G32" s="96"/>
      <c r="I32" s="302"/>
      <c r="J32" s="303"/>
      <c r="K32" s="303"/>
      <c r="L32" s="304"/>
      <c r="M32" s="304"/>
      <c r="N32" s="97"/>
    </row>
    <row r="33" spans="1:14" s="72" customFormat="1" ht="17.25" customHeight="1" x14ac:dyDescent="0.25">
      <c r="A33" s="92"/>
      <c r="B33" s="93"/>
      <c r="C33" s="94"/>
      <c r="D33" s="94"/>
      <c r="E33" s="95"/>
      <c r="F33" s="92"/>
      <c r="G33" s="96"/>
      <c r="I33" s="302"/>
      <c r="J33" s="303"/>
      <c r="K33" s="303"/>
      <c r="L33" s="304"/>
      <c r="M33" s="304"/>
      <c r="N33" s="97"/>
    </row>
    <row r="37" spans="1:14" x14ac:dyDescent="0.2">
      <c r="C37" s="300"/>
      <c r="J37" s="51"/>
      <c r="M37" s="51"/>
      <c r="N37" s="51"/>
    </row>
    <row r="38" spans="1:14" x14ac:dyDescent="0.2">
      <c r="C38" s="300"/>
      <c r="J38" s="51"/>
      <c r="M38" s="51"/>
      <c r="N38" s="51"/>
    </row>
    <row r="39" spans="1:14" x14ac:dyDescent="0.2">
      <c r="C39" s="300"/>
      <c r="J39" s="51"/>
      <c r="M39" s="51"/>
      <c r="N39" s="51"/>
    </row>
    <row r="40" spans="1:14" x14ac:dyDescent="0.2">
      <c r="C40" s="300"/>
      <c r="J40" s="51"/>
      <c r="M40" s="51"/>
      <c r="N40" s="51"/>
    </row>
  </sheetData>
  <mergeCells count="4">
    <mergeCell ref="I27:K27"/>
    <mergeCell ref="A8:M8"/>
    <mergeCell ref="A9:M9"/>
    <mergeCell ref="A10:M1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B16" sqref="B16"/>
    </sheetView>
  </sheetViews>
  <sheetFormatPr baseColWidth="10" defaultRowHeight="12.75" x14ac:dyDescent="0.2"/>
  <cols>
    <col min="1" max="1" width="15.42578125" style="52" customWidth="1"/>
    <col min="2" max="2" width="13.28515625" style="60" customWidth="1"/>
    <col min="3" max="3" width="18.7109375" style="60" bestFit="1" customWidth="1"/>
    <col min="4" max="4" width="17.28515625" style="60" bestFit="1" customWidth="1"/>
    <col min="5" max="5" width="22.14062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24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28.5" customHeight="1" x14ac:dyDescent="0.2">
      <c r="A13" s="144" t="s">
        <v>412</v>
      </c>
      <c r="B13" s="126" t="s">
        <v>160</v>
      </c>
      <c r="C13" s="87" t="s">
        <v>433</v>
      </c>
      <c r="D13" s="75" t="s">
        <v>434</v>
      </c>
      <c r="E13" s="87" t="s">
        <v>415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60" t="s">
        <v>172</v>
      </c>
      <c r="L13" s="109">
        <v>153</v>
      </c>
      <c r="M13" s="201">
        <v>0</v>
      </c>
      <c r="N13" s="158"/>
    </row>
    <row r="14" spans="1:20" s="176" customFormat="1" ht="33" customHeight="1" x14ac:dyDescent="0.2">
      <c r="A14" s="174"/>
      <c r="B14" s="175"/>
      <c r="D14" s="175"/>
      <c r="E14" s="174"/>
      <c r="F14" s="167"/>
      <c r="G14" s="167"/>
      <c r="H14" s="174"/>
      <c r="I14" s="288" t="s">
        <v>142</v>
      </c>
      <c r="J14" s="288"/>
      <c r="K14" s="288"/>
      <c r="L14" s="163">
        <f>SUM(L13:L13)</f>
        <v>153</v>
      </c>
      <c r="M14" s="163">
        <f>SUM(M13:M13)</f>
        <v>0</v>
      </c>
      <c r="N14" s="174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abSelected="1" zoomScale="84" zoomScaleNormal="84" workbookViewId="0">
      <selection activeCell="Q37" sqref="Q37"/>
    </sheetView>
  </sheetViews>
  <sheetFormatPr baseColWidth="10" defaultRowHeight="12.75" x14ac:dyDescent="0.2"/>
  <cols>
    <col min="1" max="1" width="12.85546875" style="52" customWidth="1"/>
    <col min="2" max="2" width="13.85546875" style="60" customWidth="1"/>
    <col min="3" max="3" width="27.85546875" style="60" customWidth="1"/>
    <col min="4" max="4" width="13.85546875" style="60" customWidth="1"/>
    <col min="5" max="5" width="26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7.140625" style="52" customWidth="1"/>
    <col min="11" max="11" width="10.2851562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132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21" t="s">
        <v>30</v>
      </c>
      <c r="B12" s="121" t="s">
        <v>24</v>
      </c>
      <c r="C12" s="121" t="s">
        <v>29</v>
      </c>
      <c r="D12" s="121" t="s">
        <v>21</v>
      </c>
      <c r="E12" s="121" t="s">
        <v>22</v>
      </c>
      <c r="F12" s="121" t="s">
        <v>19</v>
      </c>
      <c r="G12" s="121" t="s">
        <v>28</v>
      </c>
      <c r="H12" s="121" t="s">
        <v>1</v>
      </c>
      <c r="I12" s="121" t="s">
        <v>2</v>
      </c>
      <c r="J12" s="121" t="s">
        <v>20</v>
      </c>
      <c r="K12" s="121" t="s">
        <v>16</v>
      </c>
      <c r="L12" s="121" t="s">
        <v>23</v>
      </c>
      <c r="M12" s="121" t="s">
        <v>141</v>
      </c>
      <c r="N12" s="114"/>
    </row>
    <row r="13" spans="1:20" s="128" customFormat="1" ht="36.75" customHeight="1" x14ac:dyDescent="0.2">
      <c r="A13" s="144" t="s">
        <v>475</v>
      </c>
      <c r="B13" s="126" t="s">
        <v>160</v>
      </c>
      <c r="C13" s="85" t="s">
        <v>504</v>
      </c>
      <c r="D13" s="75" t="s">
        <v>503</v>
      </c>
      <c r="E13" s="85" t="s">
        <v>477</v>
      </c>
      <c r="F13" s="126" t="s">
        <v>162</v>
      </c>
      <c r="G13" s="126" t="s">
        <v>162</v>
      </c>
      <c r="H13" s="87" t="s">
        <v>168</v>
      </c>
      <c r="I13" s="75" t="s">
        <v>168</v>
      </c>
      <c r="J13" s="88" t="s">
        <v>166</v>
      </c>
      <c r="K13" s="160" t="s">
        <v>172</v>
      </c>
      <c r="L13" s="109">
        <v>9000</v>
      </c>
      <c r="M13" s="201">
        <v>0</v>
      </c>
      <c r="N13" s="158"/>
    </row>
    <row r="14" spans="1:20" s="176" customFormat="1" ht="33" customHeight="1" x14ac:dyDescent="0.2">
      <c r="A14" s="174"/>
      <c r="B14" s="175"/>
      <c r="D14" s="175"/>
      <c r="E14" s="174"/>
      <c r="F14" s="167"/>
      <c r="G14" s="167"/>
      <c r="H14" s="174"/>
      <c r="I14" s="288" t="s">
        <v>142</v>
      </c>
      <c r="J14" s="288"/>
      <c r="K14" s="288"/>
      <c r="L14" s="163">
        <f>SUM(L13:L13)</f>
        <v>9000</v>
      </c>
      <c r="M14" s="163">
        <f>SUM(M13:M13)</f>
        <v>0</v>
      </c>
      <c r="N14" s="174"/>
    </row>
    <row r="15" spans="1:20" s="128" customFormat="1" x14ac:dyDescent="0.2">
      <c r="B15" s="155"/>
      <c r="C15" s="155"/>
      <c r="D15" s="155"/>
      <c r="F15" s="155"/>
      <c r="K15" s="155"/>
    </row>
    <row r="16" spans="1:20" s="128" customFormat="1" x14ac:dyDescent="0.2">
      <c r="B16" s="155"/>
      <c r="C16" s="155"/>
      <c r="D16" s="155"/>
      <c r="F16" s="155"/>
      <c r="K16" s="155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9"/>
  <sheetViews>
    <sheetView showGridLines="0" zoomScale="70" zoomScaleNormal="70" workbookViewId="0">
      <selection activeCell="A12" sqref="A12:XFD12"/>
    </sheetView>
  </sheetViews>
  <sheetFormatPr baseColWidth="10" defaultRowHeight="12.75" x14ac:dyDescent="0.2"/>
  <cols>
    <col min="1" max="1" width="12.5703125" style="70" customWidth="1"/>
    <col min="2" max="2" width="13.7109375" style="71" customWidth="1"/>
    <col min="3" max="3" width="22.5703125" customWidth="1"/>
    <col min="4" max="4" width="14.28515625" customWidth="1"/>
    <col min="5" max="5" width="22" style="79" customWidth="1"/>
    <col min="6" max="6" width="9.7109375" style="70" customWidth="1"/>
    <col min="7" max="7" width="12.5703125" style="70" customWidth="1"/>
    <col min="8" max="8" width="10.7109375" bestFit="1" customWidth="1"/>
    <col min="9" max="9" width="8.85546875" bestFit="1" customWidth="1"/>
    <col min="10" max="10" width="9.140625" customWidth="1"/>
    <col min="11" max="11" width="13.85546875" style="70" customWidth="1"/>
    <col min="12" max="12" width="15.5703125" style="80" customWidth="1"/>
    <col min="13" max="13" width="15.5703125" customWidth="1"/>
  </cols>
  <sheetData>
    <row r="8" spans="1:20" ht="15.75" customHeight="1" x14ac:dyDescent="0.25">
      <c r="A8" s="69"/>
      <c r="B8" s="67"/>
      <c r="C8" s="55"/>
      <c r="D8" s="55"/>
      <c r="E8" s="55"/>
      <c r="F8" s="69"/>
      <c r="G8" s="69"/>
      <c r="H8" s="55"/>
      <c r="I8" s="55"/>
      <c r="J8" s="53"/>
      <c r="K8" s="69"/>
      <c r="L8" s="81" t="s">
        <v>158</v>
      </c>
      <c r="M8" s="56"/>
      <c r="N8" s="50"/>
      <c r="O8" s="50"/>
      <c r="P8" s="50"/>
      <c r="Q8" s="50"/>
      <c r="R8" s="50"/>
      <c r="S8" s="50"/>
      <c r="T8" s="50"/>
    </row>
    <row r="9" spans="1:20" s="52" customFormat="1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s="52" customFormat="1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s="52" customFormat="1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thickBot="1" x14ac:dyDescent="0.25">
      <c r="A12" s="105" t="s">
        <v>30</v>
      </c>
      <c r="B12" s="106" t="s">
        <v>24</v>
      </c>
      <c r="C12" s="106" t="s">
        <v>29</v>
      </c>
      <c r="D12" s="106" t="s">
        <v>21</v>
      </c>
      <c r="E12" s="106" t="s">
        <v>22</v>
      </c>
      <c r="F12" s="106" t="s">
        <v>19</v>
      </c>
      <c r="G12" s="106" t="s">
        <v>28</v>
      </c>
      <c r="H12" s="106" t="s">
        <v>1</v>
      </c>
      <c r="I12" s="106" t="s">
        <v>2</v>
      </c>
      <c r="J12" s="106" t="s">
        <v>20</v>
      </c>
      <c r="K12" s="106" t="s">
        <v>16</v>
      </c>
      <c r="L12" s="107" t="s">
        <v>23</v>
      </c>
      <c r="M12" s="108" t="s">
        <v>141</v>
      </c>
      <c r="N12" s="57"/>
    </row>
    <row r="13" spans="1:20" s="72" customFormat="1" ht="44.25" customHeight="1" thickBot="1" x14ac:dyDescent="0.25">
      <c r="A13" s="242" t="s">
        <v>195</v>
      </c>
      <c r="B13" s="243" t="s">
        <v>160</v>
      </c>
      <c r="C13" s="221" t="s">
        <v>199</v>
      </c>
      <c r="D13" s="221" t="s">
        <v>200</v>
      </c>
      <c r="E13" s="243" t="s">
        <v>198</v>
      </c>
      <c r="F13" s="243" t="s">
        <v>162</v>
      </c>
      <c r="G13" s="243" t="s">
        <v>162</v>
      </c>
      <c r="H13" s="221" t="s">
        <v>189</v>
      </c>
      <c r="I13" s="221" t="s">
        <v>168</v>
      </c>
      <c r="J13" s="221" t="s">
        <v>166</v>
      </c>
      <c r="K13" s="222" t="s">
        <v>172</v>
      </c>
      <c r="L13" s="244">
        <v>2300</v>
      </c>
      <c r="M13" s="245">
        <v>0</v>
      </c>
      <c r="N13" s="122"/>
    </row>
    <row r="14" spans="1:20" s="72" customFormat="1" ht="26.25" customHeight="1" thickBot="1" x14ac:dyDescent="0.3">
      <c r="A14" s="92"/>
      <c r="B14" s="93"/>
      <c r="C14" s="94"/>
      <c r="D14" s="94"/>
      <c r="E14" s="95"/>
      <c r="F14" s="92"/>
      <c r="G14" s="96"/>
      <c r="I14" s="282" t="s">
        <v>142</v>
      </c>
      <c r="J14" s="283"/>
      <c r="K14" s="283"/>
      <c r="L14" s="178">
        <f>SUM(L13:L13)</f>
        <v>2300</v>
      </c>
      <c r="M14" s="178">
        <f>SUM(M13:M13)</f>
        <v>0</v>
      </c>
      <c r="N14" s="97"/>
    </row>
    <row r="17" spans="1:14" x14ac:dyDescent="0.2">
      <c r="C17" s="51"/>
      <c r="D17" s="51"/>
      <c r="E17" s="71"/>
      <c r="H17" s="51"/>
      <c r="I17" s="51"/>
    </row>
    <row r="19" spans="1:14" s="58" customFormat="1" ht="11.25" x14ac:dyDescent="0.2">
      <c r="A19" s="68"/>
      <c r="B19" s="68"/>
      <c r="F19" s="68"/>
      <c r="G19" s="68"/>
      <c r="K19" s="68"/>
      <c r="L19" s="82"/>
    </row>
    <row r="25" spans="1:14" x14ac:dyDescent="0.2">
      <c r="C25" s="51"/>
      <c r="J25" s="51"/>
      <c r="M25" s="51"/>
      <c r="N25" s="51"/>
    </row>
    <row r="26" spans="1:14" x14ac:dyDescent="0.2">
      <c r="C26" s="51"/>
      <c r="J26" s="51"/>
      <c r="M26" s="51"/>
      <c r="N26" s="51"/>
    </row>
    <row r="27" spans="1:14" x14ac:dyDescent="0.2">
      <c r="C27" s="51"/>
      <c r="J27" s="51"/>
      <c r="M27" s="51"/>
      <c r="N27" s="51"/>
    </row>
    <row r="28" spans="1:14" x14ac:dyDescent="0.2">
      <c r="C28" s="51"/>
      <c r="J28" s="51"/>
      <c r="M28" s="51"/>
      <c r="N28" s="51"/>
    </row>
    <row r="39" ht="10.5" customHeight="1" x14ac:dyDescent="0.2"/>
  </sheetData>
  <mergeCells count="4">
    <mergeCell ref="A9:M9"/>
    <mergeCell ref="A10:M10"/>
    <mergeCell ref="I14:K14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3"/>
  <sheetViews>
    <sheetView showGridLines="0" topLeftCell="A10" zoomScale="70" zoomScaleNormal="70" workbookViewId="0">
      <selection activeCell="A36" sqref="A36:XFD36"/>
    </sheetView>
  </sheetViews>
  <sheetFormatPr baseColWidth="10" defaultRowHeight="12.75" x14ac:dyDescent="0.2"/>
  <cols>
    <col min="1" max="1" width="14.42578125" style="70" customWidth="1"/>
    <col min="2" max="2" width="13.7109375" style="71" customWidth="1"/>
    <col min="3" max="3" width="27.85546875" customWidth="1"/>
    <col min="4" max="4" width="13.5703125" customWidth="1"/>
    <col min="5" max="5" width="23.85546875" style="79" customWidth="1"/>
    <col min="6" max="6" width="8.7109375" style="70" customWidth="1"/>
    <col min="7" max="7" width="13.7109375" style="70" customWidth="1"/>
    <col min="8" max="8" width="7.42578125" bestFit="1" customWidth="1"/>
    <col min="9" max="9" width="11.28515625" customWidth="1"/>
    <col min="10" max="10" width="11.42578125" customWidth="1"/>
    <col min="11" max="11" width="13.85546875" style="70" customWidth="1"/>
    <col min="12" max="12" width="15.5703125" style="80" customWidth="1"/>
    <col min="13" max="13" width="15.5703125" customWidth="1"/>
  </cols>
  <sheetData>
    <row r="8" spans="1:20" ht="15.75" customHeight="1" x14ac:dyDescent="0.25">
      <c r="A8" s="69"/>
      <c r="B8" s="67"/>
      <c r="C8" s="55"/>
      <c r="D8" s="55"/>
      <c r="E8" s="55"/>
      <c r="F8" s="69"/>
      <c r="G8" s="69"/>
      <c r="H8" s="55"/>
      <c r="I8" s="55"/>
      <c r="J8" s="53"/>
      <c r="K8" s="69"/>
      <c r="L8" s="81" t="s">
        <v>158</v>
      </c>
      <c r="M8" s="56"/>
      <c r="N8" s="50"/>
      <c r="O8" s="50"/>
      <c r="P8" s="50"/>
      <c r="Q8" s="50"/>
      <c r="R8" s="50"/>
      <c r="S8" s="50"/>
      <c r="T8" s="50"/>
    </row>
    <row r="9" spans="1:20" s="52" customFormat="1" ht="18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s="52" customFormat="1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s="52" customFormat="1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4.75" thickBot="1" x14ac:dyDescent="0.25">
      <c r="A12" s="180" t="s">
        <v>30</v>
      </c>
      <c r="B12" s="180" t="s">
        <v>24</v>
      </c>
      <c r="C12" s="180" t="s">
        <v>29</v>
      </c>
      <c r="D12" s="180" t="s">
        <v>21</v>
      </c>
      <c r="E12" s="180" t="s">
        <v>22</v>
      </c>
      <c r="F12" s="180" t="s">
        <v>19</v>
      </c>
      <c r="G12" s="180" t="s">
        <v>28</v>
      </c>
      <c r="H12" s="180" t="s">
        <v>1</v>
      </c>
      <c r="I12" s="180" t="s">
        <v>2</v>
      </c>
      <c r="J12" s="180" t="s">
        <v>20</v>
      </c>
      <c r="K12" s="180" t="s">
        <v>16</v>
      </c>
      <c r="L12" s="181" t="s">
        <v>23</v>
      </c>
      <c r="M12" s="180" t="s">
        <v>141</v>
      </c>
      <c r="N12" s="57"/>
    </row>
    <row r="13" spans="1:20" s="72" customFormat="1" ht="38.25" x14ac:dyDescent="0.2">
      <c r="A13" s="182" t="s">
        <v>195</v>
      </c>
      <c r="B13" s="183" t="s">
        <v>160</v>
      </c>
      <c r="C13" s="184" t="s">
        <v>207</v>
      </c>
      <c r="D13" s="184" t="s">
        <v>208</v>
      </c>
      <c r="E13" s="183" t="s">
        <v>198</v>
      </c>
      <c r="F13" s="183" t="s">
        <v>162</v>
      </c>
      <c r="G13" s="183" t="s">
        <v>162</v>
      </c>
      <c r="H13" s="184" t="s">
        <v>168</v>
      </c>
      <c r="I13" s="184" t="s">
        <v>168</v>
      </c>
      <c r="J13" s="184" t="s">
        <v>166</v>
      </c>
      <c r="K13" s="184" t="s">
        <v>172</v>
      </c>
      <c r="L13" s="239">
        <v>2000</v>
      </c>
      <c r="M13" s="241">
        <v>0</v>
      </c>
      <c r="N13" s="122"/>
    </row>
    <row r="14" spans="1:20" s="72" customFormat="1" ht="38.25" x14ac:dyDescent="0.2">
      <c r="A14" s="77" t="s">
        <v>170</v>
      </c>
      <c r="B14" s="78" t="s">
        <v>160</v>
      </c>
      <c r="C14" s="87" t="s">
        <v>201</v>
      </c>
      <c r="D14" s="75" t="s">
        <v>202</v>
      </c>
      <c r="E14" s="87" t="s">
        <v>193</v>
      </c>
      <c r="F14" s="78" t="s">
        <v>162</v>
      </c>
      <c r="G14" s="78" t="s">
        <v>162</v>
      </c>
      <c r="H14" s="75" t="s">
        <v>168</v>
      </c>
      <c r="I14" s="75" t="s">
        <v>168</v>
      </c>
      <c r="J14" s="75" t="s">
        <v>166</v>
      </c>
      <c r="K14" s="75" t="s">
        <v>172</v>
      </c>
      <c r="L14" s="90">
        <v>10500</v>
      </c>
      <c r="M14" s="193">
        <v>0</v>
      </c>
      <c r="N14" s="76"/>
    </row>
    <row r="15" spans="1:20" s="72" customFormat="1" ht="25.5" x14ac:dyDescent="0.2">
      <c r="A15" s="77" t="s">
        <v>174</v>
      </c>
      <c r="B15" s="78" t="s">
        <v>160</v>
      </c>
      <c r="C15" s="87" t="s">
        <v>203</v>
      </c>
      <c r="D15" s="75" t="s">
        <v>204</v>
      </c>
      <c r="E15" s="87" t="s">
        <v>176</v>
      </c>
      <c r="F15" s="78" t="s">
        <v>162</v>
      </c>
      <c r="G15" s="78" t="s">
        <v>162</v>
      </c>
      <c r="H15" s="87" t="s">
        <v>168</v>
      </c>
      <c r="I15" s="87" t="s">
        <v>168</v>
      </c>
      <c r="J15" s="87" t="s">
        <v>166</v>
      </c>
      <c r="K15" s="75" t="s">
        <v>172</v>
      </c>
      <c r="L15" s="90">
        <v>9000</v>
      </c>
      <c r="M15" s="193">
        <v>0</v>
      </c>
      <c r="N15" s="76"/>
    </row>
    <row r="16" spans="1:20" s="72" customFormat="1" x14ac:dyDescent="0.2">
      <c r="A16" s="77" t="s">
        <v>178</v>
      </c>
      <c r="B16" s="78" t="s">
        <v>160</v>
      </c>
      <c r="C16" s="87" t="s">
        <v>205</v>
      </c>
      <c r="D16" s="75" t="s">
        <v>206</v>
      </c>
      <c r="E16" s="87" t="s">
        <v>181</v>
      </c>
      <c r="F16" s="78" t="s">
        <v>162</v>
      </c>
      <c r="G16" s="78" t="s">
        <v>162</v>
      </c>
      <c r="H16" s="87" t="s">
        <v>168</v>
      </c>
      <c r="I16" s="87" t="s">
        <v>168</v>
      </c>
      <c r="J16" s="87" t="s">
        <v>166</v>
      </c>
      <c r="K16" s="75" t="s">
        <v>172</v>
      </c>
      <c r="L16" s="86">
        <v>7000</v>
      </c>
      <c r="M16" s="193">
        <v>0</v>
      </c>
      <c r="N16" s="76"/>
    </row>
    <row r="17" spans="1:14" s="72" customFormat="1" ht="25.5" x14ac:dyDescent="0.2">
      <c r="A17" s="77" t="s">
        <v>358</v>
      </c>
      <c r="B17" s="78" t="s">
        <v>160</v>
      </c>
      <c r="C17" s="87" t="s">
        <v>363</v>
      </c>
      <c r="D17" s="83" t="s">
        <v>364</v>
      </c>
      <c r="E17" s="75" t="s">
        <v>359</v>
      </c>
      <c r="F17" s="78" t="s">
        <v>162</v>
      </c>
      <c r="G17" s="78" t="s">
        <v>162</v>
      </c>
      <c r="H17" s="75" t="s">
        <v>168</v>
      </c>
      <c r="I17" s="75" t="s">
        <v>168</v>
      </c>
      <c r="J17" s="84" t="s">
        <v>166</v>
      </c>
      <c r="K17" s="75" t="s">
        <v>172</v>
      </c>
      <c r="L17" s="86">
        <v>8000</v>
      </c>
      <c r="M17" s="193">
        <v>0</v>
      </c>
      <c r="N17" s="76"/>
    </row>
    <row r="18" spans="1:14" s="72" customFormat="1" x14ac:dyDescent="0.2">
      <c r="A18" s="77" t="s">
        <v>358</v>
      </c>
      <c r="B18" s="78" t="s">
        <v>160</v>
      </c>
      <c r="C18" s="87" t="s">
        <v>365</v>
      </c>
      <c r="D18" s="83" t="s">
        <v>366</v>
      </c>
      <c r="E18" s="75" t="s">
        <v>359</v>
      </c>
      <c r="F18" s="78" t="s">
        <v>162</v>
      </c>
      <c r="G18" s="78" t="s">
        <v>162</v>
      </c>
      <c r="H18" s="83" t="s">
        <v>168</v>
      </c>
      <c r="I18" s="75" t="s">
        <v>168</v>
      </c>
      <c r="J18" s="84" t="s">
        <v>166</v>
      </c>
      <c r="K18" s="75" t="s">
        <v>172</v>
      </c>
      <c r="L18" s="86">
        <v>8000</v>
      </c>
      <c r="M18" s="193">
        <v>0</v>
      </c>
      <c r="N18" s="76"/>
    </row>
    <row r="19" spans="1:14" s="72" customFormat="1" ht="25.5" x14ac:dyDescent="0.2">
      <c r="A19" s="77" t="s">
        <v>376</v>
      </c>
      <c r="B19" s="78" t="s">
        <v>160</v>
      </c>
      <c r="C19" s="87" t="s">
        <v>386</v>
      </c>
      <c r="D19" s="75" t="s">
        <v>387</v>
      </c>
      <c r="E19" s="87" t="s">
        <v>193</v>
      </c>
      <c r="F19" s="78" t="s">
        <v>162</v>
      </c>
      <c r="G19" s="78" t="s">
        <v>162</v>
      </c>
      <c r="H19" s="83" t="s">
        <v>168</v>
      </c>
      <c r="I19" s="75" t="s">
        <v>168</v>
      </c>
      <c r="J19" s="84" t="s">
        <v>166</v>
      </c>
      <c r="K19" s="75" t="s">
        <v>388</v>
      </c>
      <c r="L19" s="86">
        <v>7500</v>
      </c>
      <c r="M19" s="193">
        <v>0</v>
      </c>
      <c r="N19" s="76"/>
    </row>
    <row r="20" spans="1:14" s="72" customFormat="1" ht="25.5" x14ac:dyDescent="0.2">
      <c r="A20" s="77" t="s">
        <v>394</v>
      </c>
      <c r="B20" s="78" t="s">
        <v>160</v>
      </c>
      <c r="C20" s="87" t="s">
        <v>203</v>
      </c>
      <c r="D20" s="75" t="s">
        <v>399</v>
      </c>
      <c r="E20" s="87" t="s">
        <v>193</v>
      </c>
      <c r="F20" s="78" t="s">
        <v>162</v>
      </c>
      <c r="G20" s="78" t="s">
        <v>162</v>
      </c>
      <c r="H20" s="83" t="s">
        <v>168</v>
      </c>
      <c r="I20" s="75" t="s">
        <v>168</v>
      </c>
      <c r="J20" s="84" t="s">
        <v>166</v>
      </c>
      <c r="K20" s="75" t="s">
        <v>388</v>
      </c>
      <c r="L20" s="86">
        <v>7500</v>
      </c>
      <c r="M20" s="193">
        <v>0</v>
      </c>
      <c r="N20" s="76"/>
    </row>
    <row r="21" spans="1:14" s="72" customFormat="1" ht="25.5" x14ac:dyDescent="0.2">
      <c r="A21" s="77" t="s">
        <v>394</v>
      </c>
      <c r="B21" s="78" t="s">
        <v>160</v>
      </c>
      <c r="C21" s="87" t="s">
        <v>400</v>
      </c>
      <c r="D21" s="75" t="s">
        <v>401</v>
      </c>
      <c r="E21" s="87" t="s">
        <v>193</v>
      </c>
      <c r="F21" s="78" t="s">
        <v>162</v>
      </c>
      <c r="G21" s="78" t="s">
        <v>162</v>
      </c>
      <c r="H21" s="83" t="s">
        <v>168</v>
      </c>
      <c r="I21" s="75" t="s">
        <v>168</v>
      </c>
      <c r="J21" s="84" t="s">
        <v>166</v>
      </c>
      <c r="K21" s="75" t="s">
        <v>172</v>
      </c>
      <c r="L21" s="123">
        <v>3617</v>
      </c>
      <c r="M21" s="193">
        <v>0</v>
      </c>
      <c r="N21" s="76"/>
    </row>
    <row r="22" spans="1:14" s="72" customFormat="1" ht="25.5" x14ac:dyDescent="0.2">
      <c r="A22" s="77" t="s">
        <v>412</v>
      </c>
      <c r="B22" s="78" t="s">
        <v>160</v>
      </c>
      <c r="C22" s="87" t="s">
        <v>429</v>
      </c>
      <c r="D22" s="75" t="s">
        <v>430</v>
      </c>
      <c r="E22" s="87" t="s">
        <v>415</v>
      </c>
      <c r="F22" s="78" t="s">
        <v>162</v>
      </c>
      <c r="G22" s="78" t="s">
        <v>162</v>
      </c>
      <c r="H22" s="87" t="s">
        <v>168</v>
      </c>
      <c r="I22" s="75" t="s">
        <v>168</v>
      </c>
      <c r="J22" s="88" t="s">
        <v>166</v>
      </c>
      <c r="K22" s="75" t="s">
        <v>172</v>
      </c>
      <c r="L22" s="86">
        <v>2000</v>
      </c>
      <c r="M22" s="193">
        <v>0</v>
      </c>
      <c r="N22" s="76"/>
    </row>
    <row r="23" spans="1:14" s="72" customFormat="1" ht="38.25" x14ac:dyDescent="0.2">
      <c r="A23" s="77" t="s">
        <v>435</v>
      </c>
      <c r="B23" s="78" t="s">
        <v>160</v>
      </c>
      <c r="C23" s="87" t="s">
        <v>450</v>
      </c>
      <c r="D23" s="78" t="s">
        <v>451</v>
      </c>
      <c r="E23" s="89" t="s">
        <v>439</v>
      </c>
      <c r="F23" s="78" t="s">
        <v>162</v>
      </c>
      <c r="G23" s="78" t="s">
        <v>162</v>
      </c>
      <c r="H23" s="89" t="s">
        <v>168</v>
      </c>
      <c r="I23" s="133" t="s">
        <v>168</v>
      </c>
      <c r="J23" s="134" t="s">
        <v>166</v>
      </c>
      <c r="K23" s="75" t="s">
        <v>172</v>
      </c>
      <c r="L23" s="86">
        <v>6000</v>
      </c>
      <c r="M23" s="193">
        <v>0</v>
      </c>
      <c r="N23" s="76"/>
    </row>
    <row r="24" spans="1:14" s="72" customFormat="1" ht="25.5" x14ac:dyDescent="0.2">
      <c r="A24" s="77" t="s">
        <v>435</v>
      </c>
      <c r="B24" s="78" t="s">
        <v>160</v>
      </c>
      <c r="C24" s="87" t="s">
        <v>400</v>
      </c>
      <c r="D24" s="78" t="s">
        <v>452</v>
      </c>
      <c r="E24" s="89" t="s">
        <v>439</v>
      </c>
      <c r="F24" s="78" t="s">
        <v>162</v>
      </c>
      <c r="G24" s="78" t="s">
        <v>162</v>
      </c>
      <c r="H24" s="83" t="s">
        <v>168</v>
      </c>
      <c r="I24" s="75" t="s">
        <v>168</v>
      </c>
      <c r="J24" s="84" t="s">
        <v>166</v>
      </c>
      <c r="K24" s="75" t="s">
        <v>172</v>
      </c>
      <c r="L24" s="86">
        <v>3617</v>
      </c>
      <c r="M24" s="193">
        <v>0</v>
      </c>
      <c r="N24" s="76"/>
    </row>
    <row r="25" spans="1:14" s="72" customFormat="1" ht="38.25" x14ac:dyDescent="0.2">
      <c r="A25" s="77" t="s">
        <v>460</v>
      </c>
      <c r="B25" s="78" t="s">
        <v>160</v>
      </c>
      <c r="C25" s="87" t="s">
        <v>467</v>
      </c>
      <c r="D25" s="78" t="s">
        <v>468</v>
      </c>
      <c r="E25" s="89" t="s">
        <v>461</v>
      </c>
      <c r="F25" s="78" t="s">
        <v>162</v>
      </c>
      <c r="G25" s="78" t="s">
        <v>162</v>
      </c>
      <c r="H25" s="83" t="s">
        <v>168</v>
      </c>
      <c r="I25" s="75" t="s">
        <v>168</v>
      </c>
      <c r="J25" s="84" t="s">
        <v>166</v>
      </c>
      <c r="K25" s="75" t="s">
        <v>172</v>
      </c>
      <c r="L25" s="86">
        <v>5000</v>
      </c>
      <c r="M25" s="193">
        <v>0</v>
      </c>
      <c r="N25" s="76"/>
    </row>
    <row r="26" spans="1:14" s="72" customFormat="1" ht="39" thickBot="1" x14ac:dyDescent="0.25">
      <c r="A26" s="187" t="s">
        <v>475</v>
      </c>
      <c r="B26" s="188" t="s">
        <v>160</v>
      </c>
      <c r="C26" s="213" t="s">
        <v>478</v>
      </c>
      <c r="D26" s="189" t="s">
        <v>479</v>
      </c>
      <c r="E26" s="213" t="s">
        <v>477</v>
      </c>
      <c r="F26" s="188" t="s">
        <v>162</v>
      </c>
      <c r="G26" s="188" t="s">
        <v>162</v>
      </c>
      <c r="H26" s="235" t="s">
        <v>168</v>
      </c>
      <c r="I26" s="189" t="s">
        <v>168</v>
      </c>
      <c r="J26" s="236" t="s">
        <v>166</v>
      </c>
      <c r="K26" s="189" t="s">
        <v>172</v>
      </c>
      <c r="L26" s="240">
        <v>8500</v>
      </c>
      <c r="M26" s="194">
        <v>0</v>
      </c>
      <c r="N26" s="76"/>
    </row>
    <row r="27" spans="1:14" s="72" customFormat="1" ht="16.5" thickBot="1" x14ac:dyDescent="0.25">
      <c r="A27" s="92"/>
      <c r="B27" s="93"/>
      <c r="C27" s="94"/>
      <c r="D27" s="94"/>
      <c r="E27" s="95"/>
      <c r="F27" s="92"/>
      <c r="G27" s="96"/>
      <c r="I27" s="284" t="s">
        <v>142</v>
      </c>
      <c r="J27" s="285"/>
      <c r="K27" s="285"/>
      <c r="L27" s="178">
        <f>SUM(L13:L26)</f>
        <v>88234</v>
      </c>
      <c r="M27" s="178">
        <f>SUM(M13:M26)</f>
        <v>0</v>
      </c>
      <c r="N27" s="97"/>
    </row>
    <row r="30" spans="1:14" x14ac:dyDescent="0.2">
      <c r="C30" s="51"/>
      <c r="J30" s="51"/>
      <c r="M30" s="51"/>
      <c r="N30" s="51"/>
    </row>
    <row r="31" spans="1:14" x14ac:dyDescent="0.2">
      <c r="C31" s="51"/>
      <c r="J31" s="51"/>
      <c r="M31" s="51"/>
      <c r="N31" s="51"/>
    </row>
    <row r="32" spans="1:14" x14ac:dyDescent="0.2">
      <c r="C32" s="51"/>
      <c r="J32" s="51"/>
      <c r="M32" s="51"/>
      <c r="N32" s="51"/>
    </row>
    <row r="33" spans="3:14" x14ac:dyDescent="0.2">
      <c r="C33" s="51"/>
      <c r="J33" s="51"/>
      <c r="M33" s="51"/>
      <c r="N33" s="51"/>
    </row>
  </sheetData>
  <mergeCells count="4">
    <mergeCell ref="A9:M9"/>
    <mergeCell ref="A10:M10"/>
    <mergeCell ref="I27:K27"/>
    <mergeCell ref="A11:M11"/>
  </mergeCells>
  <printOptions horizontalCentered="1"/>
  <pageMargins left="0.35433070866141736" right="3.937007874015748E-2" top="0.51181102362204722" bottom="0.62992125984251968" header="0" footer="0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topLeftCell="A37" zoomScale="70" zoomScaleNormal="70" workbookViewId="0">
      <selection activeCell="A59" sqref="A59:XFD59"/>
    </sheetView>
  </sheetViews>
  <sheetFormatPr baseColWidth="10" defaultRowHeight="12.75" x14ac:dyDescent="0.2"/>
  <cols>
    <col min="1" max="1" width="13.140625" style="70" customWidth="1"/>
    <col min="2" max="2" width="13.7109375" style="71" customWidth="1"/>
    <col min="3" max="3" width="24" customWidth="1"/>
    <col min="4" max="4" width="13.5703125" customWidth="1"/>
    <col min="5" max="5" width="23.85546875" style="79" customWidth="1"/>
    <col min="6" max="6" width="8.7109375" style="70" customWidth="1"/>
    <col min="7" max="7" width="10.7109375" style="70" customWidth="1"/>
    <col min="8" max="8" width="13" customWidth="1"/>
    <col min="9" max="9" width="8.85546875" bestFit="1" customWidth="1"/>
    <col min="10" max="10" width="11.85546875" customWidth="1"/>
    <col min="11" max="11" width="12.28515625" style="70" customWidth="1"/>
    <col min="12" max="12" width="14.140625" style="80" customWidth="1"/>
    <col min="13" max="13" width="15.5703125" customWidth="1"/>
  </cols>
  <sheetData>
    <row r="8" spans="1:20" ht="15.75" customHeight="1" x14ac:dyDescent="0.25">
      <c r="A8" s="69"/>
      <c r="B8" s="67"/>
      <c r="C8" s="55"/>
      <c r="D8" s="55"/>
      <c r="E8" s="55"/>
      <c r="F8" s="69"/>
      <c r="G8" s="69"/>
      <c r="H8" s="55"/>
      <c r="I8" s="55"/>
      <c r="J8" s="53"/>
      <c r="K8" s="69"/>
      <c r="L8" s="81" t="s">
        <v>158</v>
      </c>
      <c r="M8" s="56"/>
      <c r="N8" s="50"/>
      <c r="O8" s="50"/>
      <c r="P8" s="50"/>
      <c r="Q8" s="50"/>
      <c r="R8" s="50"/>
      <c r="S8" s="50"/>
      <c r="T8" s="50"/>
    </row>
    <row r="9" spans="1:20" s="52" customFormat="1" ht="18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s="52" customFormat="1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s="52" customFormat="1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8.5" customHeight="1" x14ac:dyDescent="0.2">
      <c r="A12" s="102" t="s">
        <v>30</v>
      </c>
      <c r="B12" s="102" t="s">
        <v>24</v>
      </c>
      <c r="C12" s="102" t="s">
        <v>29</v>
      </c>
      <c r="D12" s="102" t="s">
        <v>21</v>
      </c>
      <c r="E12" s="102" t="s">
        <v>22</v>
      </c>
      <c r="F12" s="102" t="s">
        <v>19</v>
      </c>
      <c r="G12" s="102" t="s">
        <v>28</v>
      </c>
      <c r="H12" s="102" t="s">
        <v>1</v>
      </c>
      <c r="I12" s="102" t="s">
        <v>2</v>
      </c>
      <c r="J12" s="102" t="s">
        <v>20</v>
      </c>
      <c r="K12" s="102" t="s">
        <v>16</v>
      </c>
      <c r="L12" s="103" t="s">
        <v>23</v>
      </c>
      <c r="M12" s="102" t="s">
        <v>141</v>
      </c>
      <c r="N12" s="57"/>
    </row>
    <row r="13" spans="1:20" s="72" customFormat="1" ht="38.25" x14ac:dyDescent="0.2">
      <c r="A13" s="73" t="s">
        <v>195</v>
      </c>
      <c r="B13" s="74" t="s">
        <v>160</v>
      </c>
      <c r="C13" s="87" t="s">
        <v>209</v>
      </c>
      <c r="D13" s="87" t="s">
        <v>210</v>
      </c>
      <c r="E13" s="74" t="s">
        <v>198</v>
      </c>
      <c r="F13" s="74" t="s">
        <v>162</v>
      </c>
      <c r="G13" s="74" t="s">
        <v>162</v>
      </c>
      <c r="H13" s="91" t="s">
        <v>211</v>
      </c>
      <c r="I13" s="91" t="s">
        <v>168</v>
      </c>
      <c r="J13" s="87" t="s">
        <v>166</v>
      </c>
      <c r="K13" s="87" t="s">
        <v>172</v>
      </c>
      <c r="L13" s="123">
        <v>933</v>
      </c>
      <c r="M13" s="196">
        <v>0</v>
      </c>
      <c r="N13" s="122"/>
    </row>
    <row r="14" spans="1:20" s="72" customFormat="1" ht="25.5" x14ac:dyDescent="0.2">
      <c r="A14" s="73" t="s">
        <v>195</v>
      </c>
      <c r="B14" s="74" t="s">
        <v>160</v>
      </c>
      <c r="C14" s="87" t="s">
        <v>212</v>
      </c>
      <c r="D14" s="87" t="s">
        <v>213</v>
      </c>
      <c r="E14" s="74" t="s">
        <v>198</v>
      </c>
      <c r="F14" s="74" t="s">
        <v>162</v>
      </c>
      <c r="G14" s="74" t="s">
        <v>162</v>
      </c>
      <c r="H14" s="87" t="s">
        <v>168</v>
      </c>
      <c r="I14" s="75" t="s">
        <v>168</v>
      </c>
      <c r="J14" s="88" t="s">
        <v>166</v>
      </c>
      <c r="K14" s="75" t="s">
        <v>172</v>
      </c>
      <c r="L14" s="86">
        <v>933</v>
      </c>
      <c r="M14" s="195">
        <v>0</v>
      </c>
      <c r="N14" s="122"/>
    </row>
    <row r="15" spans="1:20" s="72" customFormat="1" ht="25.5" x14ac:dyDescent="0.2">
      <c r="A15" s="73" t="s">
        <v>195</v>
      </c>
      <c r="B15" s="74" t="s">
        <v>160</v>
      </c>
      <c r="C15" s="87" t="s">
        <v>214</v>
      </c>
      <c r="D15" s="87" t="s">
        <v>215</v>
      </c>
      <c r="E15" s="74" t="s">
        <v>198</v>
      </c>
      <c r="F15" s="74" t="s">
        <v>162</v>
      </c>
      <c r="G15" s="74" t="s">
        <v>162</v>
      </c>
      <c r="H15" s="87" t="s">
        <v>216</v>
      </c>
      <c r="I15" s="75" t="s">
        <v>168</v>
      </c>
      <c r="J15" s="88" t="s">
        <v>166</v>
      </c>
      <c r="K15" s="75" t="s">
        <v>172</v>
      </c>
      <c r="L15" s="86">
        <v>1000</v>
      </c>
      <c r="M15" s="195">
        <v>0</v>
      </c>
      <c r="N15" s="122"/>
    </row>
    <row r="16" spans="1:20" s="72" customFormat="1" ht="25.5" x14ac:dyDescent="0.2">
      <c r="A16" s="77" t="s">
        <v>192</v>
      </c>
      <c r="B16" s="74" t="s">
        <v>160</v>
      </c>
      <c r="C16" s="87" t="s">
        <v>217</v>
      </c>
      <c r="D16" s="75" t="s">
        <v>218</v>
      </c>
      <c r="E16" s="87" t="s">
        <v>193</v>
      </c>
      <c r="F16" s="74" t="s">
        <v>162</v>
      </c>
      <c r="G16" s="74" t="s">
        <v>162</v>
      </c>
      <c r="H16" s="75" t="s">
        <v>168</v>
      </c>
      <c r="I16" s="75" t="s">
        <v>168</v>
      </c>
      <c r="J16" s="75" t="s">
        <v>166</v>
      </c>
      <c r="K16" s="75" t="s">
        <v>172</v>
      </c>
      <c r="L16" s="86">
        <v>900</v>
      </c>
      <c r="M16" s="195">
        <v>0</v>
      </c>
      <c r="N16" s="76"/>
    </row>
    <row r="17" spans="1:14" s="72" customFormat="1" ht="25.5" x14ac:dyDescent="0.2">
      <c r="A17" s="77" t="s">
        <v>192</v>
      </c>
      <c r="B17" s="74" t="s">
        <v>160</v>
      </c>
      <c r="C17" s="87" t="s">
        <v>219</v>
      </c>
      <c r="D17" s="75" t="s">
        <v>221</v>
      </c>
      <c r="E17" s="87" t="s">
        <v>193</v>
      </c>
      <c r="F17" s="74" t="s">
        <v>162</v>
      </c>
      <c r="G17" s="74" t="s">
        <v>162</v>
      </c>
      <c r="H17" s="75" t="s">
        <v>168</v>
      </c>
      <c r="I17" s="75" t="s">
        <v>168</v>
      </c>
      <c r="J17" s="75" t="s">
        <v>166</v>
      </c>
      <c r="K17" s="75" t="s">
        <v>172</v>
      </c>
      <c r="L17" s="86">
        <v>650</v>
      </c>
      <c r="M17" s="195">
        <v>0</v>
      </c>
      <c r="N17" s="76"/>
    </row>
    <row r="18" spans="1:14" s="72" customFormat="1" ht="25.5" x14ac:dyDescent="0.2">
      <c r="A18" s="77" t="s">
        <v>192</v>
      </c>
      <c r="B18" s="74" t="s">
        <v>160</v>
      </c>
      <c r="C18" s="87" t="s">
        <v>220</v>
      </c>
      <c r="D18" s="75" t="s">
        <v>222</v>
      </c>
      <c r="E18" s="87" t="s">
        <v>193</v>
      </c>
      <c r="F18" s="74" t="s">
        <v>162</v>
      </c>
      <c r="G18" s="74" t="s">
        <v>162</v>
      </c>
      <c r="H18" s="87" t="s">
        <v>223</v>
      </c>
      <c r="I18" s="87" t="s">
        <v>168</v>
      </c>
      <c r="J18" s="87" t="s">
        <v>224</v>
      </c>
      <c r="K18" s="75" t="s">
        <v>172</v>
      </c>
      <c r="L18" s="152">
        <v>850</v>
      </c>
      <c r="M18" s="195">
        <v>0</v>
      </c>
      <c r="N18" s="76"/>
    </row>
    <row r="19" spans="1:14" s="72" customFormat="1" ht="25.5" x14ac:dyDescent="0.2">
      <c r="A19" s="77" t="s">
        <v>174</v>
      </c>
      <c r="B19" s="74" t="s">
        <v>160</v>
      </c>
      <c r="C19" s="87" t="s">
        <v>225</v>
      </c>
      <c r="D19" s="75" t="s">
        <v>226</v>
      </c>
      <c r="E19" s="87" t="s">
        <v>176</v>
      </c>
      <c r="F19" s="74" t="s">
        <v>162</v>
      </c>
      <c r="G19" s="74" t="s">
        <v>162</v>
      </c>
      <c r="H19" s="87" t="s">
        <v>168</v>
      </c>
      <c r="I19" s="87" t="s">
        <v>168</v>
      </c>
      <c r="J19" s="87" t="s">
        <v>166</v>
      </c>
      <c r="K19" s="75" t="s">
        <v>172</v>
      </c>
      <c r="L19" s="86">
        <v>200</v>
      </c>
      <c r="M19" s="195">
        <v>0</v>
      </c>
      <c r="N19" s="76"/>
    </row>
    <row r="20" spans="1:14" s="72" customFormat="1" x14ac:dyDescent="0.2">
      <c r="A20" s="77" t="s">
        <v>174</v>
      </c>
      <c r="B20" s="74" t="s">
        <v>160</v>
      </c>
      <c r="C20" s="87" t="s">
        <v>227</v>
      </c>
      <c r="D20" s="75" t="s">
        <v>228</v>
      </c>
      <c r="E20" s="87" t="s">
        <v>176</v>
      </c>
      <c r="F20" s="74" t="s">
        <v>162</v>
      </c>
      <c r="G20" s="74" t="s">
        <v>162</v>
      </c>
      <c r="H20" s="87" t="s">
        <v>168</v>
      </c>
      <c r="I20" s="87" t="s">
        <v>168</v>
      </c>
      <c r="J20" s="87" t="s">
        <v>166</v>
      </c>
      <c r="K20" s="75" t="s">
        <v>172</v>
      </c>
      <c r="L20" s="86">
        <v>750</v>
      </c>
      <c r="M20" s="195">
        <v>0</v>
      </c>
      <c r="N20" s="76"/>
    </row>
    <row r="21" spans="1:14" s="72" customFormat="1" ht="25.5" x14ac:dyDescent="0.2">
      <c r="A21" s="77" t="s">
        <v>178</v>
      </c>
      <c r="B21" s="74" t="s">
        <v>160</v>
      </c>
      <c r="C21" s="87" t="s">
        <v>229</v>
      </c>
      <c r="D21" s="75" t="s">
        <v>230</v>
      </c>
      <c r="E21" s="87" t="s">
        <v>181</v>
      </c>
      <c r="F21" s="74" t="s">
        <v>162</v>
      </c>
      <c r="G21" s="74" t="s">
        <v>162</v>
      </c>
      <c r="H21" s="87" t="s">
        <v>168</v>
      </c>
      <c r="I21" s="75" t="s">
        <v>168</v>
      </c>
      <c r="J21" s="88" t="s">
        <v>166</v>
      </c>
      <c r="K21" s="75" t="s">
        <v>172</v>
      </c>
      <c r="L21" s="86">
        <v>1000</v>
      </c>
      <c r="M21" s="195">
        <v>0</v>
      </c>
      <c r="N21" s="76"/>
    </row>
    <row r="22" spans="1:14" s="72" customFormat="1" ht="25.5" x14ac:dyDescent="0.2">
      <c r="A22" s="77" t="s">
        <v>178</v>
      </c>
      <c r="B22" s="74" t="s">
        <v>160</v>
      </c>
      <c r="C22" s="87" t="s">
        <v>231</v>
      </c>
      <c r="D22" s="75" t="s">
        <v>234</v>
      </c>
      <c r="E22" s="87" t="s">
        <v>181</v>
      </c>
      <c r="F22" s="74" t="s">
        <v>162</v>
      </c>
      <c r="G22" s="74" t="s">
        <v>162</v>
      </c>
      <c r="H22" s="87" t="s">
        <v>168</v>
      </c>
      <c r="I22" s="75" t="s">
        <v>168</v>
      </c>
      <c r="J22" s="88" t="s">
        <v>166</v>
      </c>
      <c r="K22" s="75" t="s">
        <v>172</v>
      </c>
      <c r="L22" s="86">
        <v>850</v>
      </c>
      <c r="M22" s="195">
        <v>0</v>
      </c>
      <c r="N22" s="76"/>
    </row>
    <row r="23" spans="1:14" s="72" customFormat="1" x14ac:dyDescent="0.2">
      <c r="A23" s="77" t="s">
        <v>178</v>
      </c>
      <c r="B23" s="74" t="s">
        <v>160</v>
      </c>
      <c r="C23" s="87" t="s">
        <v>232</v>
      </c>
      <c r="D23" s="75" t="s">
        <v>235</v>
      </c>
      <c r="E23" s="87" t="s">
        <v>181</v>
      </c>
      <c r="F23" s="74" t="s">
        <v>162</v>
      </c>
      <c r="G23" s="74" t="s">
        <v>162</v>
      </c>
      <c r="H23" s="87" t="s">
        <v>168</v>
      </c>
      <c r="I23" s="75" t="s">
        <v>168</v>
      </c>
      <c r="J23" s="88" t="s">
        <v>166</v>
      </c>
      <c r="K23" s="75" t="s">
        <v>172</v>
      </c>
      <c r="L23" s="86">
        <v>500</v>
      </c>
      <c r="M23" s="195">
        <v>0</v>
      </c>
      <c r="N23" s="76"/>
    </row>
    <row r="24" spans="1:14" s="72" customFormat="1" ht="25.5" x14ac:dyDescent="0.2">
      <c r="A24" s="77" t="s">
        <v>178</v>
      </c>
      <c r="B24" s="74" t="s">
        <v>160</v>
      </c>
      <c r="C24" s="87" t="s">
        <v>233</v>
      </c>
      <c r="D24" s="75" t="s">
        <v>236</v>
      </c>
      <c r="E24" s="87" t="s">
        <v>181</v>
      </c>
      <c r="F24" s="74" t="s">
        <v>162</v>
      </c>
      <c r="G24" s="74" t="s">
        <v>162</v>
      </c>
      <c r="H24" s="87" t="s">
        <v>168</v>
      </c>
      <c r="I24" s="75" t="s">
        <v>168</v>
      </c>
      <c r="J24" s="88" t="s">
        <v>166</v>
      </c>
      <c r="K24" s="75" t="s">
        <v>172</v>
      </c>
      <c r="L24" s="86">
        <v>850</v>
      </c>
      <c r="M24" s="195">
        <v>0</v>
      </c>
      <c r="N24" s="76"/>
    </row>
    <row r="25" spans="1:14" s="72" customFormat="1" ht="51" x14ac:dyDescent="0.2">
      <c r="A25" s="77" t="s">
        <v>184</v>
      </c>
      <c r="B25" s="74" t="s">
        <v>160</v>
      </c>
      <c r="C25" s="87" t="s">
        <v>237</v>
      </c>
      <c r="D25" s="75" t="s">
        <v>238</v>
      </c>
      <c r="E25" s="87" t="s">
        <v>186</v>
      </c>
      <c r="F25" s="74" t="s">
        <v>162</v>
      </c>
      <c r="G25" s="74" t="s">
        <v>162</v>
      </c>
      <c r="H25" s="83" t="s">
        <v>239</v>
      </c>
      <c r="I25" s="75" t="s">
        <v>168</v>
      </c>
      <c r="J25" s="84" t="s">
        <v>166</v>
      </c>
      <c r="K25" s="75" t="s">
        <v>172</v>
      </c>
      <c r="L25" s="86">
        <v>900</v>
      </c>
      <c r="M25" s="195">
        <v>0</v>
      </c>
      <c r="N25" s="76"/>
    </row>
    <row r="26" spans="1:14" s="72" customFormat="1" ht="51" x14ac:dyDescent="0.2">
      <c r="A26" s="77" t="s">
        <v>184</v>
      </c>
      <c r="B26" s="74" t="s">
        <v>160</v>
      </c>
      <c r="C26" s="87" t="s">
        <v>240</v>
      </c>
      <c r="D26" s="75" t="s">
        <v>242</v>
      </c>
      <c r="E26" s="87" t="s">
        <v>186</v>
      </c>
      <c r="F26" s="74" t="s">
        <v>162</v>
      </c>
      <c r="G26" s="74" t="s">
        <v>162</v>
      </c>
      <c r="H26" s="83" t="s">
        <v>168</v>
      </c>
      <c r="I26" s="75" t="s">
        <v>168</v>
      </c>
      <c r="J26" s="84" t="s">
        <v>166</v>
      </c>
      <c r="K26" s="75" t="s">
        <v>172</v>
      </c>
      <c r="L26" s="86">
        <v>933</v>
      </c>
      <c r="M26" s="195">
        <v>0</v>
      </c>
      <c r="N26" s="76"/>
    </row>
    <row r="27" spans="1:14" s="72" customFormat="1" ht="51" x14ac:dyDescent="0.2">
      <c r="A27" s="77" t="s">
        <v>184</v>
      </c>
      <c r="B27" s="74" t="s">
        <v>160</v>
      </c>
      <c r="C27" s="87" t="s">
        <v>241</v>
      </c>
      <c r="D27" s="75" t="s">
        <v>243</v>
      </c>
      <c r="E27" s="87" t="s">
        <v>186</v>
      </c>
      <c r="F27" s="74" t="s">
        <v>162</v>
      </c>
      <c r="G27" s="74" t="s">
        <v>162</v>
      </c>
      <c r="H27" s="83" t="s">
        <v>168</v>
      </c>
      <c r="I27" s="75" t="s">
        <v>168</v>
      </c>
      <c r="J27" s="84" t="s">
        <v>166</v>
      </c>
      <c r="K27" s="75" t="s">
        <v>172</v>
      </c>
      <c r="L27" s="86">
        <v>1000</v>
      </c>
      <c r="M27" s="195">
        <v>0</v>
      </c>
      <c r="N27" s="76"/>
    </row>
    <row r="28" spans="1:14" s="72" customFormat="1" x14ac:dyDescent="0.2">
      <c r="A28" s="77" t="s">
        <v>358</v>
      </c>
      <c r="B28" s="74" t="s">
        <v>160</v>
      </c>
      <c r="C28" s="87" t="s">
        <v>367</v>
      </c>
      <c r="D28" s="83" t="s">
        <v>368</v>
      </c>
      <c r="E28" s="75" t="s">
        <v>359</v>
      </c>
      <c r="F28" s="74" t="s">
        <v>162</v>
      </c>
      <c r="G28" s="74" t="s">
        <v>162</v>
      </c>
      <c r="H28" s="83" t="s">
        <v>168</v>
      </c>
      <c r="I28" s="75" t="s">
        <v>168</v>
      </c>
      <c r="J28" s="84" t="s">
        <v>166</v>
      </c>
      <c r="K28" s="75" t="s">
        <v>172</v>
      </c>
      <c r="L28" s="86">
        <v>500</v>
      </c>
      <c r="M28" s="195">
        <v>0</v>
      </c>
      <c r="N28" s="76"/>
    </row>
    <row r="29" spans="1:14" s="72" customFormat="1" x14ac:dyDescent="0.2">
      <c r="A29" s="77" t="s">
        <v>358</v>
      </c>
      <c r="B29" s="74" t="s">
        <v>160</v>
      </c>
      <c r="C29" s="87" t="s">
        <v>367</v>
      </c>
      <c r="D29" s="83" t="s">
        <v>369</v>
      </c>
      <c r="E29" s="75" t="s">
        <v>359</v>
      </c>
      <c r="F29" s="74" t="s">
        <v>162</v>
      </c>
      <c r="G29" s="74" t="s">
        <v>162</v>
      </c>
      <c r="H29" s="83" t="s">
        <v>168</v>
      </c>
      <c r="I29" s="75" t="s">
        <v>168</v>
      </c>
      <c r="J29" s="84" t="s">
        <v>166</v>
      </c>
      <c r="K29" s="75" t="s">
        <v>172</v>
      </c>
      <c r="L29" s="86">
        <v>500</v>
      </c>
      <c r="M29" s="195">
        <v>0</v>
      </c>
      <c r="N29" s="76"/>
    </row>
    <row r="30" spans="1:14" s="72" customFormat="1" x14ac:dyDescent="0.2">
      <c r="A30" s="77" t="s">
        <v>358</v>
      </c>
      <c r="B30" s="74" t="s">
        <v>160</v>
      </c>
      <c r="C30" s="87" t="s">
        <v>370</v>
      </c>
      <c r="D30" s="83" t="s">
        <v>371</v>
      </c>
      <c r="E30" s="75" t="s">
        <v>359</v>
      </c>
      <c r="F30" s="74" t="s">
        <v>162</v>
      </c>
      <c r="G30" s="74" t="s">
        <v>162</v>
      </c>
      <c r="H30" s="75" t="s">
        <v>168</v>
      </c>
      <c r="I30" s="75" t="s">
        <v>168</v>
      </c>
      <c r="J30" s="84" t="s">
        <v>166</v>
      </c>
      <c r="K30" s="75" t="s">
        <v>172</v>
      </c>
      <c r="L30" s="86">
        <v>450</v>
      </c>
      <c r="M30" s="195">
        <v>0</v>
      </c>
      <c r="N30" s="76"/>
    </row>
    <row r="31" spans="1:14" s="72" customFormat="1" ht="25.5" x14ac:dyDescent="0.2">
      <c r="A31" s="77" t="s">
        <v>376</v>
      </c>
      <c r="B31" s="74" t="s">
        <v>160</v>
      </c>
      <c r="C31" s="87" t="s">
        <v>380</v>
      </c>
      <c r="D31" s="75" t="s">
        <v>383</v>
      </c>
      <c r="E31" s="87" t="s">
        <v>193</v>
      </c>
      <c r="F31" s="74" t="s">
        <v>162</v>
      </c>
      <c r="G31" s="74" t="s">
        <v>162</v>
      </c>
      <c r="H31" s="83" t="s">
        <v>168</v>
      </c>
      <c r="I31" s="75" t="s">
        <v>168</v>
      </c>
      <c r="J31" s="84" t="s">
        <v>166</v>
      </c>
      <c r="K31" s="75" t="s">
        <v>172</v>
      </c>
      <c r="L31" s="86">
        <v>700</v>
      </c>
      <c r="M31" s="195">
        <v>0</v>
      </c>
      <c r="N31" s="76"/>
    </row>
    <row r="32" spans="1:14" s="72" customFormat="1" ht="25.5" x14ac:dyDescent="0.2">
      <c r="A32" s="77" t="s">
        <v>376</v>
      </c>
      <c r="B32" s="74" t="s">
        <v>160</v>
      </c>
      <c r="C32" s="87" t="s">
        <v>381</v>
      </c>
      <c r="D32" s="75" t="s">
        <v>384</v>
      </c>
      <c r="E32" s="87" t="s">
        <v>193</v>
      </c>
      <c r="F32" s="74" t="s">
        <v>162</v>
      </c>
      <c r="G32" s="74" t="s">
        <v>162</v>
      </c>
      <c r="H32" s="83" t="s">
        <v>168</v>
      </c>
      <c r="I32" s="75" t="s">
        <v>168</v>
      </c>
      <c r="J32" s="84" t="s">
        <v>166</v>
      </c>
      <c r="K32" s="75" t="s">
        <v>172</v>
      </c>
      <c r="L32" s="86">
        <v>700</v>
      </c>
      <c r="M32" s="195">
        <v>0</v>
      </c>
      <c r="N32" s="76"/>
    </row>
    <row r="33" spans="1:14" s="72" customFormat="1" ht="25.5" x14ac:dyDescent="0.2">
      <c r="A33" s="77" t="s">
        <v>376</v>
      </c>
      <c r="B33" s="74" t="s">
        <v>160</v>
      </c>
      <c r="C33" s="87" t="s">
        <v>382</v>
      </c>
      <c r="D33" s="75" t="s">
        <v>385</v>
      </c>
      <c r="E33" s="87" t="s">
        <v>193</v>
      </c>
      <c r="F33" s="74" t="s">
        <v>162</v>
      </c>
      <c r="G33" s="74" t="s">
        <v>162</v>
      </c>
      <c r="H33" s="83" t="s">
        <v>168</v>
      </c>
      <c r="I33" s="75" t="s">
        <v>168</v>
      </c>
      <c r="J33" s="84" t="s">
        <v>166</v>
      </c>
      <c r="K33" s="75" t="s">
        <v>172</v>
      </c>
      <c r="L33" s="86">
        <v>750</v>
      </c>
      <c r="M33" s="195">
        <v>0</v>
      </c>
      <c r="N33" s="76"/>
    </row>
    <row r="34" spans="1:14" s="72" customFormat="1" ht="25.5" x14ac:dyDescent="0.2">
      <c r="A34" s="77" t="s">
        <v>394</v>
      </c>
      <c r="B34" s="74" t="s">
        <v>160</v>
      </c>
      <c r="C34" s="87" t="s">
        <v>382</v>
      </c>
      <c r="D34" s="75" t="s">
        <v>404</v>
      </c>
      <c r="E34" s="87" t="s">
        <v>193</v>
      </c>
      <c r="F34" s="74" t="s">
        <v>162</v>
      </c>
      <c r="G34" s="74" t="s">
        <v>162</v>
      </c>
      <c r="H34" s="83" t="s">
        <v>168</v>
      </c>
      <c r="I34" s="75" t="s">
        <v>168</v>
      </c>
      <c r="J34" s="84" t="s">
        <v>166</v>
      </c>
      <c r="K34" s="75" t="s">
        <v>172</v>
      </c>
      <c r="L34" s="86">
        <v>750</v>
      </c>
      <c r="M34" s="195">
        <v>0</v>
      </c>
      <c r="N34" s="76"/>
    </row>
    <row r="35" spans="1:14" s="72" customFormat="1" ht="25.5" x14ac:dyDescent="0.2">
      <c r="A35" s="77" t="s">
        <v>394</v>
      </c>
      <c r="B35" s="74" t="s">
        <v>160</v>
      </c>
      <c r="C35" s="87" t="s">
        <v>381</v>
      </c>
      <c r="D35" s="75" t="s">
        <v>406</v>
      </c>
      <c r="E35" s="87" t="s">
        <v>193</v>
      </c>
      <c r="F35" s="74" t="s">
        <v>162</v>
      </c>
      <c r="G35" s="74" t="s">
        <v>162</v>
      </c>
      <c r="H35" s="83" t="s">
        <v>168</v>
      </c>
      <c r="I35" s="75" t="s">
        <v>168</v>
      </c>
      <c r="J35" s="84" t="s">
        <v>166</v>
      </c>
      <c r="K35" s="75" t="s">
        <v>172</v>
      </c>
      <c r="L35" s="86">
        <v>700</v>
      </c>
      <c r="M35" s="195">
        <v>0</v>
      </c>
      <c r="N35" s="76"/>
    </row>
    <row r="36" spans="1:14" s="72" customFormat="1" ht="25.5" x14ac:dyDescent="0.2">
      <c r="A36" s="77" t="s">
        <v>394</v>
      </c>
      <c r="B36" s="74" t="s">
        <v>160</v>
      </c>
      <c r="C36" s="87" t="s">
        <v>380</v>
      </c>
      <c r="D36" s="75" t="s">
        <v>407</v>
      </c>
      <c r="E36" s="87" t="s">
        <v>193</v>
      </c>
      <c r="F36" s="74" t="s">
        <v>162</v>
      </c>
      <c r="G36" s="74" t="s">
        <v>162</v>
      </c>
      <c r="H36" s="83" t="s">
        <v>168</v>
      </c>
      <c r="I36" s="75" t="s">
        <v>168</v>
      </c>
      <c r="J36" s="84" t="s">
        <v>166</v>
      </c>
      <c r="K36" s="75" t="s">
        <v>172</v>
      </c>
      <c r="L36" s="86">
        <v>700</v>
      </c>
      <c r="M36" s="195">
        <v>0</v>
      </c>
      <c r="N36" s="76"/>
    </row>
    <row r="37" spans="1:14" s="72" customFormat="1" x14ac:dyDescent="0.2">
      <c r="A37" s="77" t="s">
        <v>412</v>
      </c>
      <c r="B37" s="74" t="s">
        <v>160</v>
      </c>
      <c r="C37" s="87" t="s">
        <v>418</v>
      </c>
      <c r="D37" s="75" t="s">
        <v>420</v>
      </c>
      <c r="E37" s="75" t="s">
        <v>415</v>
      </c>
      <c r="F37" s="74" t="s">
        <v>162</v>
      </c>
      <c r="G37" s="74" t="s">
        <v>162</v>
      </c>
      <c r="H37" s="87" t="s">
        <v>419</v>
      </c>
      <c r="I37" s="75" t="s">
        <v>168</v>
      </c>
      <c r="J37" s="88" t="s">
        <v>166</v>
      </c>
      <c r="K37" s="75" t="s">
        <v>172</v>
      </c>
      <c r="L37" s="86">
        <v>750</v>
      </c>
      <c r="M37" s="195">
        <v>0</v>
      </c>
      <c r="N37" s="76"/>
    </row>
    <row r="38" spans="1:14" s="72" customFormat="1" x14ac:dyDescent="0.2">
      <c r="A38" s="77" t="s">
        <v>412</v>
      </c>
      <c r="B38" s="74" t="s">
        <v>160</v>
      </c>
      <c r="C38" s="87" t="s">
        <v>418</v>
      </c>
      <c r="D38" s="75" t="s">
        <v>423</v>
      </c>
      <c r="E38" s="87" t="s">
        <v>415</v>
      </c>
      <c r="F38" s="74" t="s">
        <v>162</v>
      </c>
      <c r="G38" s="74" t="s">
        <v>162</v>
      </c>
      <c r="H38" s="87" t="s">
        <v>419</v>
      </c>
      <c r="I38" s="75" t="s">
        <v>168</v>
      </c>
      <c r="J38" s="88" t="s">
        <v>166</v>
      </c>
      <c r="K38" s="75" t="s">
        <v>172</v>
      </c>
      <c r="L38" s="86">
        <v>750</v>
      </c>
      <c r="M38" s="195">
        <v>0</v>
      </c>
      <c r="N38" s="76"/>
    </row>
    <row r="39" spans="1:14" s="72" customFormat="1" x14ac:dyDescent="0.2">
      <c r="A39" s="77" t="s">
        <v>412</v>
      </c>
      <c r="B39" s="74" t="s">
        <v>160</v>
      </c>
      <c r="C39" s="87" t="s">
        <v>421</v>
      </c>
      <c r="D39" s="75" t="s">
        <v>424</v>
      </c>
      <c r="E39" s="87" t="s">
        <v>415</v>
      </c>
      <c r="F39" s="74" t="s">
        <v>162</v>
      </c>
      <c r="G39" s="74" t="s">
        <v>162</v>
      </c>
      <c r="H39" s="75" t="s">
        <v>168</v>
      </c>
      <c r="I39" s="75" t="s">
        <v>168</v>
      </c>
      <c r="J39" s="75" t="s">
        <v>166</v>
      </c>
      <c r="K39" s="75" t="s">
        <v>172</v>
      </c>
      <c r="L39" s="86">
        <v>850</v>
      </c>
      <c r="M39" s="195">
        <v>0</v>
      </c>
      <c r="N39" s="76"/>
    </row>
    <row r="40" spans="1:14" s="72" customFormat="1" x14ac:dyDescent="0.2">
      <c r="A40" s="77" t="s">
        <v>412</v>
      </c>
      <c r="B40" s="74" t="s">
        <v>160</v>
      </c>
      <c r="C40" s="87" t="s">
        <v>422</v>
      </c>
      <c r="D40" s="75" t="s">
        <v>425</v>
      </c>
      <c r="E40" s="87" t="s">
        <v>415</v>
      </c>
      <c r="F40" s="74" t="s">
        <v>162</v>
      </c>
      <c r="G40" s="74" t="s">
        <v>162</v>
      </c>
      <c r="H40" s="87" t="s">
        <v>168</v>
      </c>
      <c r="I40" s="75" t="s">
        <v>168</v>
      </c>
      <c r="J40" s="88" t="s">
        <v>166</v>
      </c>
      <c r="K40" s="75" t="s">
        <v>172</v>
      </c>
      <c r="L40" s="86">
        <v>700</v>
      </c>
      <c r="M40" s="195">
        <v>0</v>
      </c>
      <c r="N40" s="76"/>
    </row>
    <row r="41" spans="1:14" s="72" customFormat="1" ht="25.5" x14ac:dyDescent="0.2">
      <c r="A41" s="77" t="s">
        <v>435</v>
      </c>
      <c r="B41" s="74" t="s">
        <v>160</v>
      </c>
      <c r="C41" s="87" t="s">
        <v>436</v>
      </c>
      <c r="D41" s="78" t="s">
        <v>437</v>
      </c>
      <c r="E41" s="89" t="s">
        <v>439</v>
      </c>
      <c r="F41" s="74" t="s">
        <v>162</v>
      </c>
      <c r="G41" s="74" t="s">
        <v>162</v>
      </c>
      <c r="H41" s="89" t="s">
        <v>168</v>
      </c>
      <c r="I41" s="133" t="s">
        <v>168</v>
      </c>
      <c r="J41" s="134" t="s">
        <v>166</v>
      </c>
      <c r="K41" s="75" t="s">
        <v>172</v>
      </c>
      <c r="L41" s="90">
        <v>500</v>
      </c>
      <c r="M41" s="195">
        <v>0</v>
      </c>
      <c r="N41" s="76"/>
    </row>
    <row r="42" spans="1:14" s="72" customFormat="1" ht="25.5" x14ac:dyDescent="0.2">
      <c r="A42" s="77" t="s">
        <v>435</v>
      </c>
      <c r="B42" s="74" t="s">
        <v>160</v>
      </c>
      <c r="C42" s="87" t="s">
        <v>382</v>
      </c>
      <c r="D42" s="78" t="s">
        <v>438</v>
      </c>
      <c r="E42" s="89" t="s">
        <v>439</v>
      </c>
      <c r="F42" s="74" t="s">
        <v>162</v>
      </c>
      <c r="G42" s="74" t="s">
        <v>162</v>
      </c>
      <c r="H42" s="89" t="s">
        <v>168</v>
      </c>
      <c r="I42" s="133" t="s">
        <v>168</v>
      </c>
      <c r="J42" s="134" t="s">
        <v>166</v>
      </c>
      <c r="K42" s="75" t="s">
        <v>172</v>
      </c>
      <c r="L42" s="90">
        <v>700</v>
      </c>
      <c r="M42" s="195">
        <v>0</v>
      </c>
      <c r="N42" s="76"/>
    </row>
    <row r="43" spans="1:14" s="72" customFormat="1" ht="25.5" x14ac:dyDescent="0.2">
      <c r="A43" s="77" t="s">
        <v>435</v>
      </c>
      <c r="B43" s="74" t="s">
        <v>160</v>
      </c>
      <c r="C43" s="87" t="s">
        <v>440</v>
      </c>
      <c r="D43" s="78" t="s">
        <v>442</v>
      </c>
      <c r="E43" s="89" t="s">
        <v>439</v>
      </c>
      <c r="F43" s="74" t="s">
        <v>162</v>
      </c>
      <c r="G43" s="74" t="s">
        <v>162</v>
      </c>
      <c r="H43" s="89" t="s">
        <v>168</v>
      </c>
      <c r="I43" s="133" t="s">
        <v>168</v>
      </c>
      <c r="J43" s="134" t="s">
        <v>166</v>
      </c>
      <c r="K43" s="75" t="s">
        <v>172</v>
      </c>
      <c r="L43" s="90">
        <v>700</v>
      </c>
      <c r="M43" s="195">
        <v>0</v>
      </c>
      <c r="N43" s="76"/>
    </row>
    <row r="44" spans="1:14" s="72" customFormat="1" ht="25.5" x14ac:dyDescent="0.2">
      <c r="A44" s="77" t="s">
        <v>435</v>
      </c>
      <c r="B44" s="74" t="s">
        <v>160</v>
      </c>
      <c r="C44" s="87" t="s">
        <v>381</v>
      </c>
      <c r="D44" s="78" t="s">
        <v>443</v>
      </c>
      <c r="E44" s="89" t="s">
        <v>439</v>
      </c>
      <c r="F44" s="74" t="s">
        <v>162</v>
      </c>
      <c r="G44" s="74" t="s">
        <v>162</v>
      </c>
      <c r="H44" s="89" t="s">
        <v>168</v>
      </c>
      <c r="I44" s="133" t="s">
        <v>168</v>
      </c>
      <c r="J44" s="134" t="s">
        <v>166</v>
      </c>
      <c r="K44" s="75" t="s">
        <v>172</v>
      </c>
      <c r="L44" s="90">
        <v>750</v>
      </c>
      <c r="M44" s="195">
        <v>0</v>
      </c>
      <c r="N44" s="76"/>
    </row>
    <row r="45" spans="1:14" s="72" customFormat="1" ht="25.5" x14ac:dyDescent="0.2">
      <c r="A45" s="77" t="s">
        <v>435</v>
      </c>
      <c r="B45" s="74" t="s">
        <v>160</v>
      </c>
      <c r="C45" s="87" t="s">
        <v>441</v>
      </c>
      <c r="D45" s="78" t="s">
        <v>444</v>
      </c>
      <c r="E45" s="89" t="s">
        <v>439</v>
      </c>
      <c r="F45" s="74" t="s">
        <v>162</v>
      </c>
      <c r="G45" s="74" t="s">
        <v>162</v>
      </c>
      <c r="H45" s="89" t="s">
        <v>168</v>
      </c>
      <c r="I45" s="133" t="s">
        <v>168</v>
      </c>
      <c r="J45" s="134" t="s">
        <v>166</v>
      </c>
      <c r="K45" s="75" t="s">
        <v>172</v>
      </c>
      <c r="L45" s="90">
        <v>850</v>
      </c>
      <c r="M45" s="195">
        <v>0</v>
      </c>
      <c r="N45" s="76"/>
    </row>
    <row r="46" spans="1:14" s="72" customFormat="1" ht="25.5" x14ac:dyDescent="0.2">
      <c r="A46" s="77" t="s">
        <v>460</v>
      </c>
      <c r="B46" s="74" t="s">
        <v>160</v>
      </c>
      <c r="C46" s="87" t="s">
        <v>472</v>
      </c>
      <c r="D46" s="78" t="s">
        <v>473</v>
      </c>
      <c r="E46" s="89" t="s">
        <v>461</v>
      </c>
      <c r="F46" s="74" t="s">
        <v>162</v>
      </c>
      <c r="G46" s="74" t="s">
        <v>162</v>
      </c>
      <c r="H46" s="89" t="s">
        <v>168</v>
      </c>
      <c r="I46" s="133" t="s">
        <v>168</v>
      </c>
      <c r="J46" s="134" t="s">
        <v>166</v>
      </c>
      <c r="K46" s="75" t="s">
        <v>172</v>
      </c>
      <c r="L46" s="86">
        <v>700</v>
      </c>
      <c r="M46" s="195">
        <v>0</v>
      </c>
      <c r="N46" s="76"/>
    </row>
    <row r="47" spans="1:14" s="72" customFormat="1" ht="38.25" x14ac:dyDescent="0.2">
      <c r="A47" s="77" t="s">
        <v>475</v>
      </c>
      <c r="B47" s="74" t="s">
        <v>160</v>
      </c>
      <c r="C47" s="87" t="s">
        <v>472</v>
      </c>
      <c r="D47" s="75" t="s">
        <v>482</v>
      </c>
      <c r="E47" s="87" t="s">
        <v>477</v>
      </c>
      <c r="F47" s="74" t="s">
        <v>162</v>
      </c>
      <c r="G47" s="74" t="s">
        <v>162</v>
      </c>
      <c r="H47" s="89" t="s">
        <v>168</v>
      </c>
      <c r="I47" s="133" t="s">
        <v>168</v>
      </c>
      <c r="J47" s="134" t="s">
        <v>166</v>
      </c>
      <c r="K47" s="75" t="s">
        <v>172</v>
      </c>
      <c r="L47" s="86">
        <v>750</v>
      </c>
      <c r="M47" s="195">
        <v>0</v>
      </c>
      <c r="N47" s="76"/>
    </row>
    <row r="48" spans="1:14" s="72" customFormat="1" ht="38.25" x14ac:dyDescent="0.2">
      <c r="A48" s="77" t="s">
        <v>475</v>
      </c>
      <c r="B48" s="74" t="s">
        <v>160</v>
      </c>
      <c r="C48" s="87" t="s">
        <v>472</v>
      </c>
      <c r="D48" s="75" t="s">
        <v>483</v>
      </c>
      <c r="E48" s="87" t="s">
        <v>477</v>
      </c>
      <c r="F48" s="74" t="s">
        <v>162</v>
      </c>
      <c r="G48" s="74" t="s">
        <v>162</v>
      </c>
      <c r="H48" s="89" t="s">
        <v>168</v>
      </c>
      <c r="I48" s="133" t="s">
        <v>168</v>
      </c>
      <c r="J48" s="134" t="s">
        <v>166</v>
      </c>
      <c r="K48" s="75" t="s">
        <v>172</v>
      </c>
      <c r="L48" s="86">
        <v>750</v>
      </c>
      <c r="M48" s="195">
        <v>0</v>
      </c>
      <c r="N48" s="76"/>
    </row>
    <row r="49" spans="1:14" s="72" customFormat="1" ht="38.25" x14ac:dyDescent="0.2">
      <c r="A49" s="77" t="s">
        <v>475</v>
      </c>
      <c r="B49" s="74" t="s">
        <v>160</v>
      </c>
      <c r="C49" s="87" t="s">
        <v>484</v>
      </c>
      <c r="D49" s="75" t="s">
        <v>485</v>
      </c>
      <c r="E49" s="87" t="s">
        <v>477</v>
      </c>
      <c r="F49" s="74" t="s">
        <v>162</v>
      </c>
      <c r="G49" s="74" t="s">
        <v>162</v>
      </c>
      <c r="H49" s="89" t="s">
        <v>168</v>
      </c>
      <c r="I49" s="133" t="s">
        <v>168</v>
      </c>
      <c r="J49" s="134" t="s">
        <v>166</v>
      </c>
      <c r="K49" s="75" t="s">
        <v>172</v>
      </c>
      <c r="L49" s="86">
        <v>700</v>
      </c>
      <c r="M49" s="195">
        <v>0</v>
      </c>
      <c r="N49" s="76"/>
    </row>
    <row r="50" spans="1:14" s="72" customFormat="1" ht="39" thickBot="1" x14ac:dyDescent="0.25">
      <c r="A50" s="77" t="s">
        <v>475</v>
      </c>
      <c r="B50" s="74" t="s">
        <v>160</v>
      </c>
      <c r="C50" s="87" t="s">
        <v>381</v>
      </c>
      <c r="D50" s="75" t="s">
        <v>486</v>
      </c>
      <c r="E50" s="87" t="s">
        <v>477</v>
      </c>
      <c r="F50" s="74" t="s">
        <v>162</v>
      </c>
      <c r="G50" s="74" t="s">
        <v>162</v>
      </c>
      <c r="H50" s="89" t="s">
        <v>168</v>
      </c>
      <c r="I50" s="133" t="s">
        <v>168</v>
      </c>
      <c r="J50" s="134" t="s">
        <v>166</v>
      </c>
      <c r="K50" s="75" t="s">
        <v>172</v>
      </c>
      <c r="L50" s="86">
        <v>1490</v>
      </c>
      <c r="M50" s="195">
        <v>0</v>
      </c>
      <c r="N50" s="76"/>
    </row>
    <row r="51" spans="1:14" s="72" customFormat="1" ht="17.25" thickTop="1" thickBot="1" x14ac:dyDescent="0.25">
      <c r="A51" s="92"/>
      <c r="B51" s="93"/>
      <c r="C51" s="94"/>
      <c r="D51" s="94"/>
      <c r="E51" s="95"/>
      <c r="F51" s="92"/>
      <c r="G51" s="96"/>
      <c r="I51" s="286" t="s">
        <v>142</v>
      </c>
      <c r="J51" s="287"/>
      <c r="K51" s="287"/>
      <c r="L51" s="135">
        <f>SUM(L13:L50)</f>
        <v>28939</v>
      </c>
      <c r="M51" s="135">
        <f>SUM(M13:M50)</f>
        <v>0</v>
      </c>
      <c r="N51" s="97"/>
    </row>
    <row r="54" spans="1:14" x14ac:dyDescent="0.2">
      <c r="C54" s="51"/>
      <c r="J54" s="51"/>
      <c r="M54" s="51"/>
      <c r="N54" s="51"/>
    </row>
    <row r="55" spans="1:14" x14ac:dyDescent="0.2">
      <c r="C55" s="51"/>
      <c r="J55" s="51"/>
      <c r="M55" s="51"/>
      <c r="N55" s="51"/>
    </row>
    <row r="56" spans="1:14" x14ac:dyDescent="0.2">
      <c r="C56" s="51"/>
      <c r="J56" s="51"/>
      <c r="M56" s="51"/>
      <c r="N56" s="51"/>
    </row>
    <row r="57" spans="1:14" x14ac:dyDescent="0.2">
      <c r="C57" s="51"/>
      <c r="J57" s="51"/>
      <c r="M57" s="51"/>
      <c r="N57" s="51"/>
    </row>
  </sheetData>
  <mergeCells count="4">
    <mergeCell ref="A9:M9"/>
    <mergeCell ref="A10:M10"/>
    <mergeCell ref="I51:K51"/>
    <mergeCell ref="A11:M11"/>
  </mergeCells>
  <printOptions horizontalCentered="1"/>
  <pageMargins left="0.35433070866141736" right="3.937007874015748E-2" top="0.51181102362204722" bottom="0.62992125984251968" header="0" footer="0"/>
  <pageSetup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1"/>
  <sheetViews>
    <sheetView showGridLines="0" topLeftCell="A13" zoomScale="70" zoomScaleNormal="70" workbookViewId="0">
      <selection activeCell="F8" sqref="F7:F8"/>
    </sheetView>
  </sheetViews>
  <sheetFormatPr baseColWidth="10" defaultRowHeight="12.75" x14ac:dyDescent="0.2"/>
  <cols>
    <col min="1" max="1" width="16.28515625" style="52" customWidth="1"/>
    <col min="2" max="2" width="15" style="60" customWidth="1"/>
    <col min="3" max="3" width="24" style="60" customWidth="1"/>
    <col min="4" max="4" width="15.7109375" style="60" customWidth="1"/>
    <col min="5" max="5" width="24.42578125" style="52" customWidth="1"/>
    <col min="6" max="6" width="9.5703125" style="60" customWidth="1"/>
    <col min="7" max="7" width="13.42578125" style="52" customWidth="1"/>
    <col min="8" max="8" width="14" style="52" customWidth="1"/>
    <col min="9" max="9" width="8.5703125" style="52" customWidth="1"/>
    <col min="10" max="10" width="11.28515625" style="52" customWidth="1"/>
    <col min="11" max="11" width="14.8554687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8" x14ac:dyDescent="0.25">
      <c r="A8" s="61"/>
      <c r="B8" s="110"/>
      <c r="C8" s="110"/>
      <c r="D8" s="110"/>
      <c r="E8" s="61"/>
      <c r="F8" s="110"/>
      <c r="G8" s="61"/>
      <c r="H8" s="61"/>
      <c r="I8" s="61"/>
      <c r="J8" s="54"/>
      <c r="K8" s="98"/>
      <c r="L8" s="62" t="s">
        <v>158</v>
      </c>
      <c r="M8" s="111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ht="15.75" thickBot="1" x14ac:dyDescent="0.3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4.75" thickBot="1" x14ac:dyDescent="0.25">
      <c r="A12" s="65" t="s">
        <v>30</v>
      </c>
      <c r="B12" s="66" t="s">
        <v>24</v>
      </c>
      <c r="C12" s="66" t="s">
        <v>29</v>
      </c>
      <c r="D12" s="66" t="s">
        <v>21</v>
      </c>
      <c r="E12" s="66" t="s">
        <v>22</v>
      </c>
      <c r="F12" s="66" t="s">
        <v>19</v>
      </c>
      <c r="G12" s="66" t="s">
        <v>28</v>
      </c>
      <c r="H12" s="66" t="s">
        <v>1</v>
      </c>
      <c r="I12" s="66" t="s">
        <v>2</v>
      </c>
      <c r="J12" s="66" t="s">
        <v>20</v>
      </c>
      <c r="K12" s="66" t="s">
        <v>16</v>
      </c>
      <c r="L12" s="64" t="s">
        <v>23</v>
      </c>
      <c r="M12" s="64" t="s">
        <v>141</v>
      </c>
      <c r="N12" s="114"/>
    </row>
    <row r="13" spans="1:20" s="128" customFormat="1" ht="25.5" x14ac:dyDescent="0.2">
      <c r="A13" s="125" t="s">
        <v>195</v>
      </c>
      <c r="B13" s="126" t="s">
        <v>160</v>
      </c>
      <c r="C13" s="129" t="s">
        <v>255</v>
      </c>
      <c r="D13" s="129" t="s">
        <v>256</v>
      </c>
      <c r="E13" s="126" t="s">
        <v>198</v>
      </c>
      <c r="F13" s="126" t="s">
        <v>162</v>
      </c>
      <c r="G13" s="126" t="s">
        <v>162</v>
      </c>
      <c r="H13" s="129" t="s">
        <v>189</v>
      </c>
      <c r="I13" s="129" t="s">
        <v>168</v>
      </c>
      <c r="J13" s="129" t="s">
        <v>166</v>
      </c>
      <c r="K13" s="129" t="s">
        <v>172</v>
      </c>
      <c r="L13" s="143">
        <v>15000</v>
      </c>
      <c r="M13" s="197">
        <v>0</v>
      </c>
      <c r="N13" s="127"/>
    </row>
    <row r="14" spans="1:20" s="128" customFormat="1" ht="38.25" x14ac:dyDescent="0.2">
      <c r="A14" s="125" t="s">
        <v>167</v>
      </c>
      <c r="B14" s="126" t="s">
        <v>160</v>
      </c>
      <c r="C14" s="87" t="s">
        <v>257</v>
      </c>
      <c r="D14" s="75" t="s">
        <v>258</v>
      </c>
      <c r="E14" s="87" t="s">
        <v>193</v>
      </c>
      <c r="F14" s="126" t="s">
        <v>162</v>
      </c>
      <c r="G14" s="126" t="s">
        <v>162</v>
      </c>
      <c r="H14" s="87" t="s">
        <v>259</v>
      </c>
      <c r="I14" s="75" t="s">
        <v>190</v>
      </c>
      <c r="J14" s="88" t="s">
        <v>166</v>
      </c>
      <c r="K14" s="75" t="s">
        <v>260</v>
      </c>
      <c r="L14" s="131">
        <v>15000</v>
      </c>
      <c r="M14" s="198">
        <v>0</v>
      </c>
      <c r="N14" s="127"/>
    </row>
    <row r="15" spans="1:20" s="128" customFormat="1" ht="25.5" x14ac:dyDescent="0.2">
      <c r="A15" s="125" t="s">
        <v>170</v>
      </c>
      <c r="B15" s="126" t="s">
        <v>160</v>
      </c>
      <c r="C15" s="87" t="s">
        <v>262</v>
      </c>
      <c r="D15" s="75" t="s">
        <v>263</v>
      </c>
      <c r="E15" s="87" t="s">
        <v>193</v>
      </c>
      <c r="F15" s="126" t="s">
        <v>162</v>
      </c>
      <c r="G15" s="126" t="s">
        <v>162</v>
      </c>
      <c r="H15" s="87" t="s">
        <v>168</v>
      </c>
      <c r="I15" s="75">
        <v>2010</v>
      </c>
      <c r="J15" s="88" t="s">
        <v>166</v>
      </c>
      <c r="K15" s="129" t="s">
        <v>172</v>
      </c>
      <c r="L15" s="86">
        <v>1492</v>
      </c>
      <c r="M15" s="198">
        <v>0</v>
      </c>
      <c r="N15" s="127"/>
    </row>
    <row r="16" spans="1:20" s="128" customFormat="1" ht="25.5" x14ac:dyDescent="0.2">
      <c r="A16" s="125" t="s">
        <v>174</v>
      </c>
      <c r="B16" s="126" t="s">
        <v>160</v>
      </c>
      <c r="C16" s="87" t="s">
        <v>264</v>
      </c>
      <c r="D16" s="75" t="s">
        <v>265</v>
      </c>
      <c r="E16" s="87" t="s">
        <v>176</v>
      </c>
      <c r="F16" s="126" t="s">
        <v>162</v>
      </c>
      <c r="G16" s="126" t="s">
        <v>162</v>
      </c>
      <c r="H16" s="91" t="s">
        <v>168</v>
      </c>
      <c r="I16" s="91" t="s">
        <v>168</v>
      </c>
      <c r="J16" s="87" t="s">
        <v>166</v>
      </c>
      <c r="K16" s="129" t="s">
        <v>172</v>
      </c>
      <c r="L16" s="86">
        <v>4700</v>
      </c>
      <c r="M16" s="198">
        <v>0</v>
      </c>
      <c r="N16" s="127"/>
    </row>
    <row r="17" spans="1:14" s="128" customFormat="1" ht="25.5" x14ac:dyDescent="0.2">
      <c r="A17" s="125" t="s">
        <v>178</v>
      </c>
      <c r="B17" s="126" t="s">
        <v>160</v>
      </c>
      <c r="C17" s="87" t="s">
        <v>261</v>
      </c>
      <c r="D17" s="75" t="s">
        <v>266</v>
      </c>
      <c r="E17" s="87" t="s">
        <v>181</v>
      </c>
      <c r="F17" s="126" t="s">
        <v>162</v>
      </c>
      <c r="G17" s="126" t="s">
        <v>162</v>
      </c>
      <c r="H17" s="87" t="s">
        <v>168</v>
      </c>
      <c r="I17" s="75" t="s">
        <v>168</v>
      </c>
      <c r="J17" s="88" t="s">
        <v>166</v>
      </c>
      <c r="K17" s="129" t="s">
        <v>172</v>
      </c>
      <c r="L17" s="86">
        <v>23000</v>
      </c>
      <c r="M17" s="198">
        <v>0</v>
      </c>
      <c r="N17" s="127"/>
    </row>
    <row r="18" spans="1:14" s="128" customFormat="1" ht="51" x14ac:dyDescent="0.2">
      <c r="A18" s="125" t="s">
        <v>268</v>
      </c>
      <c r="B18" s="126" t="s">
        <v>160</v>
      </c>
      <c r="C18" s="87" t="s">
        <v>267</v>
      </c>
      <c r="D18" s="75" t="s">
        <v>269</v>
      </c>
      <c r="E18" s="87" t="s">
        <v>186</v>
      </c>
      <c r="F18" s="126" t="s">
        <v>162</v>
      </c>
      <c r="G18" s="126" t="s">
        <v>162</v>
      </c>
      <c r="H18" s="83" t="s">
        <v>168</v>
      </c>
      <c r="I18" s="75" t="s">
        <v>168</v>
      </c>
      <c r="J18" s="84" t="s">
        <v>166</v>
      </c>
      <c r="K18" s="129" t="s">
        <v>172</v>
      </c>
      <c r="L18" s="131">
        <v>25000</v>
      </c>
      <c r="M18" s="198">
        <v>0</v>
      </c>
      <c r="N18" s="127"/>
    </row>
    <row r="19" spans="1:14" s="128" customFormat="1" ht="25.5" x14ac:dyDescent="0.2">
      <c r="A19" s="125" t="s">
        <v>376</v>
      </c>
      <c r="B19" s="126" t="s">
        <v>160</v>
      </c>
      <c r="C19" s="87" t="s">
        <v>389</v>
      </c>
      <c r="D19" s="75" t="s">
        <v>390</v>
      </c>
      <c r="E19" s="87" t="s">
        <v>193</v>
      </c>
      <c r="F19" s="126" t="s">
        <v>162</v>
      </c>
      <c r="G19" s="126" t="s">
        <v>162</v>
      </c>
      <c r="H19" s="83" t="s">
        <v>168</v>
      </c>
      <c r="I19" s="75" t="s">
        <v>168</v>
      </c>
      <c r="J19" s="84" t="s">
        <v>166</v>
      </c>
      <c r="K19" s="129" t="s">
        <v>172</v>
      </c>
      <c r="L19" s="86">
        <v>4700</v>
      </c>
      <c r="M19" s="198">
        <v>0</v>
      </c>
      <c r="N19" s="127"/>
    </row>
    <row r="20" spans="1:14" s="128" customFormat="1" ht="25.5" x14ac:dyDescent="0.2">
      <c r="A20" s="125" t="s">
        <v>394</v>
      </c>
      <c r="B20" s="126" t="s">
        <v>160</v>
      </c>
      <c r="C20" s="87" t="s">
        <v>408</v>
      </c>
      <c r="D20" s="75" t="s">
        <v>401</v>
      </c>
      <c r="E20" s="87" t="s">
        <v>193</v>
      </c>
      <c r="F20" s="126" t="s">
        <v>162</v>
      </c>
      <c r="G20" s="126" t="s">
        <v>162</v>
      </c>
      <c r="H20" s="83" t="s">
        <v>168</v>
      </c>
      <c r="I20" s="75" t="s">
        <v>168</v>
      </c>
      <c r="J20" s="84" t="s">
        <v>166</v>
      </c>
      <c r="K20" s="129" t="s">
        <v>172</v>
      </c>
      <c r="L20" s="86">
        <v>22000</v>
      </c>
      <c r="M20" s="198">
        <v>0</v>
      </c>
      <c r="N20" s="127"/>
    </row>
    <row r="21" spans="1:14" s="128" customFormat="1" ht="25.5" x14ac:dyDescent="0.2">
      <c r="A21" s="125" t="s">
        <v>435</v>
      </c>
      <c r="B21" s="126" t="s">
        <v>160</v>
      </c>
      <c r="C21" s="87" t="s">
        <v>448</v>
      </c>
      <c r="D21" s="78" t="s">
        <v>449</v>
      </c>
      <c r="E21" s="89" t="s">
        <v>439</v>
      </c>
      <c r="F21" s="126" t="s">
        <v>162</v>
      </c>
      <c r="G21" s="126" t="s">
        <v>162</v>
      </c>
      <c r="H21" s="89" t="s">
        <v>168</v>
      </c>
      <c r="I21" s="133" t="s">
        <v>168</v>
      </c>
      <c r="J21" s="134" t="s">
        <v>166</v>
      </c>
      <c r="K21" s="129" t="s">
        <v>172</v>
      </c>
      <c r="L21" s="86">
        <v>25000</v>
      </c>
      <c r="M21" s="198">
        <v>0</v>
      </c>
      <c r="N21" s="127"/>
    </row>
    <row r="22" spans="1:14" s="128" customFormat="1" x14ac:dyDescent="0.2">
      <c r="A22" s="125" t="s">
        <v>460</v>
      </c>
      <c r="B22" s="126" t="s">
        <v>160</v>
      </c>
      <c r="C22" s="87" t="s">
        <v>465</v>
      </c>
      <c r="D22" s="78" t="s">
        <v>466</v>
      </c>
      <c r="E22" s="89" t="s">
        <v>461</v>
      </c>
      <c r="F22" s="126" t="s">
        <v>162</v>
      </c>
      <c r="G22" s="126" t="s">
        <v>162</v>
      </c>
      <c r="H22" s="89" t="s">
        <v>168</v>
      </c>
      <c r="I22" s="133" t="s">
        <v>168</v>
      </c>
      <c r="J22" s="134" t="s">
        <v>166</v>
      </c>
      <c r="K22" s="129" t="s">
        <v>172</v>
      </c>
      <c r="L22" s="86">
        <v>25000</v>
      </c>
      <c r="M22" s="198">
        <v>0</v>
      </c>
      <c r="N22" s="127"/>
    </row>
    <row r="23" spans="1:14" s="128" customFormat="1" ht="38.25" x14ac:dyDescent="0.2">
      <c r="A23" s="125" t="s">
        <v>489</v>
      </c>
      <c r="B23" s="126" t="s">
        <v>160</v>
      </c>
      <c r="C23" s="87" t="s">
        <v>490</v>
      </c>
      <c r="D23" s="75" t="s">
        <v>491</v>
      </c>
      <c r="E23" s="75" t="s">
        <v>477</v>
      </c>
      <c r="F23" s="126" t="s">
        <v>162</v>
      </c>
      <c r="G23" s="126" t="s">
        <v>162</v>
      </c>
      <c r="H23" s="89" t="s">
        <v>168</v>
      </c>
      <c r="I23" s="133" t="s">
        <v>168</v>
      </c>
      <c r="J23" s="134" t="s">
        <v>166</v>
      </c>
      <c r="K23" s="129" t="s">
        <v>172</v>
      </c>
      <c r="L23" s="86">
        <v>9900</v>
      </c>
      <c r="M23" s="198">
        <v>0</v>
      </c>
      <c r="N23" s="127"/>
    </row>
    <row r="24" spans="1:14" s="128" customFormat="1" ht="38.25" x14ac:dyDescent="0.2">
      <c r="A24" s="125" t="s">
        <v>489</v>
      </c>
      <c r="B24" s="126" t="s">
        <v>160</v>
      </c>
      <c r="C24" s="87" t="s">
        <v>492</v>
      </c>
      <c r="D24" s="75" t="s">
        <v>493</v>
      </c>
      <c r="E24" s="75" t="s">
        <v>477</v>
      </c>
      <c r="F24" s="126" t="s">
        <v>162</v>
      </c>
      <c r="G24" s="126" t="s">
        <v>162</v>
      </c>
      <c r="H24" s="89" t="s">
        <v>168</v>
      </c>
      <c r="I24" s="133" t="s">
        <v>168</v>
      </c>
      <c r="J24" s="134" t="s">
        <v>166</v>
      </c>
      <c r="K24" s="129" t="s">
        <v>172</v>
      </c>
      <c r="L24" s="86">
        <v>500</v>
      </c>
      <c r="M24" s="198">
        <v>0</v>
      </c>
      <c r="N24" s="127"/>
    </row>
    <row r="25" spans="1:14" s="128" customFormat="1" ht="15.75" x14ac:dyDescent="0.2">
      <c r="A25" s="156"/>
      <c r="B25" s="157"/>
      <c r="C25" s="157"/>
      <c r="D25" s="157"/>
      <c r="E25" s="156"/>
      <c r="F25" s="158"/>
      <c r="G25" s="158"/>
      <c r="H25" s="156"/>
      <c r="I25" s="288" t="s">
        <v>142</v>
      </c>
      <c r="J25" s="288"/>
      <c r="K25" s="288"/>
      <c r="L25" s="159">
        <f>SUM(L13:L24)</f>
        <v>171292</v>
      </c>
      <c r="M25" s="159">
        <f>SUM(M13:M24)</f>
        <v>0</v>
      </c>
      <c r="N25" s="156"/>
    </row>
    <row r="28" spans="1:14" x14ac:dyDescent="0.2">
      <c r="G28" s="60"/>
      <c r="J28" s="60"/>
      <c r="L28" s="60"/>
      <c r="M28" s="60"/>
      <c r="N28" s="60"/>
    </row>
    <row r="29" spans="1:14" x14ac:dyDescent="0.2">
      <c r="G29" s="60"/>
      <c r="J29" s="60"/>
      <c r="L29" s="60"/>
      <c r="M29" s="60"/>
      <c r="N29" s="60"/>
    </row>
    <row r="30" spans="1:14" x14ac:dyDescent="0.2">
      <c r="G30" s="60"/>
      <c r="J30" s="60"/>
      <c r="L30" s="60"/>
      <c r="M30" s="60"/>
      <c r="N30" s="60"/>
    </row>
    <row r="31" spans="1:14" x14ac:dyDescent="0.2">
      <c r="G31" s="60"/>
      <c r="J31" s="60"/>
      <c r="L31" s="60"/>
      <c r="M31" s="60"/>
      <c r="N31" s="60"/>
    </row>
  </sheetData>
  <autoFilter ref="A12:M25"/>
  <mergeCells count="4">
    <mergeCell ref="A9:M9"/>
    <mergeCell ref="A10:M10"/>
    <mergeCell ref="I25:K25"/>
    <mergeCell ref="A11:M11"/>
  </mergeCells>
  <printOptions horizontalCentered="1"/>
  <pageMargins left="0.25" right="0.25" top="0.75" bottom="0.75" header="0.3" footer="0.3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28"/>
  <sheetViews>
    <sheetView showGridLines="0" topLeftCell="A7" zoomScale="87" zoomScaleNormal="87" workbookViewId="0">
      <selection activeCell="H32" sqref="H32"/>
    </sheetView>
  </sheetViews>
  <sheetFormatPr baseColWidth="10" defaultRowHeight="12.75" x14ac:dyDescent="0.2"/>
  <cols>
    <col min="1" max="1" width="12" style="70" customWidth="1"/>
    <col min="2" max="2" width="13" style="71" customWidth="1"/>
    <col min="3" max="3" width="16.28515625" bestFit="1" customWidth="1"/>
    <col min="4" max="4" width="13.5703125" customWidth="1"/>
    <col min="5" max="5" width="23.85546875" style="79" customWidth="1"/>
    <col min="6" max="6" width="8.85546875" style="70" customWidth="1"/>
    <col min="7" max="7" width="11.85546875" style="70" customWidth="1"/>
    <col min="8" max="8" width="6.42578125" bestFit="1" customWidth="1"/>
    <col min="9" max="9" width="11.28515625" customWidth="1"/>
    <col min="10" max="10" width="9.140625" customWidth="1"/>
    <col min="11" max="11" width="11.85546875" style="70" customWidth="1"/>
    <col min="12" max="12" width="13.42578125" style="80" customWidth="1"/>
    <col min="13" max="13" width="15.5703125" customWidth="1"/>
  </cols>
  <sheetData>
    <row r="8" spans="1:20" ht="15.75" customHeight="1" x14ac:dyDescent="0.25">
      <c r="A8" s="69"/>
      <c r="B8" s="67"/>
      <c r="C8" s="55"/>
      <c r="D8" s="55"/>
      <c r="E8" s="55"/>
      <c r="F8" s="69"/>
      <c r="G8" s="69"/>
      <c r="H8" s="55"/>
      <c r="I8" s="55"/>
      <c r="J8" s="53"/>
      <c r="K8" s="69"/>
      <c r="L8" s="81" t="s">
        <v>158</v>
      </c>
      <c r="M8" s="56"/>
      <c r="N8" s="50"/>
      <c r="O8" s="50"/>
      <c r="P8" s="50"/>
      <c r="Q8" s="50"/>
      <c r="R8" s="50"/>
      <c r="S8" s="50"/>
      <c r="T8" s="50"/>
    </row>
    <row r="9" spans="1:20" s="52" customFormat="1" ht="23.25" customHeight="1" x14ac:dyDescent="0.25">
      <c r="A9" s="276" t="s">
        <v>506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12"/>
      <c r="O9" s="59"/>
      <c r="P9" s="59"/>
      <c r="Q9" s="59"/>
      <c r="R9" s="59"/>
      <c r="S9" s="59"/>
      <c r="T9" s="59"/>
    </row>
    <row r="10" spans="1:20" s="52" customFormat="1" ht="18" customHeight="1" x14ac:dyDescent="0.25">
      <c r="A10" s="276" t="s">
        <v>159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20" s="52" customFormat="1" ht="15" x14ac:dyDescent="0.25">
      <c r="A11" s="278" t="s">
        <v>505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13"/>
    </row>
    <row r="12" spans="1:20" ht="24" x14ac:dyDescent="0.2">
      <c r="A12" s="102" t="s">
        <v>30</v>
      </c>
      <c r="B12" s="102" t="s">
        <v>24</v>
      </c>
      <c r="C12" s="102" t="s">
        <v>29</v>
      </c>
      <c r="D12" s="102" t="s">
        <v>21</v>
      </c>
      <c r="E12" s="102" t="s">
        <v>22</v>
      </c>
      <c r="F12" s="102" t="s">
        <v>19</v>
      </c>
      <c r="G12" s="102" t="s">
        <v>28</v>
      </c>
      <c r="H12" s="102" t="s">
        <v>1</v>
      </c>
      <c r="I12" s="102" t="s">
        <v>2</v>
      </c>
      <c r="J12" s="102" t="s">
        <v>20</v>
      </c>
      <c r="K12" s="102" t="s">
        <v>16</v>
      </c>
      <c r="L12" s="103" t="s">
        <v>23</v>
      </c>
      <c r="M12" s="102" t="s">
        <v>141</v>
      </c>
      <c r="N12" s="57"/>
    </row>
    <row r="13" spans="1:20" s="72" customFormat="1" x14ac:dyDescent="0.2">
      <c r="A13" s="73" t="s">
        <v>170</v>
      </c>
      <c r="B13" s="74" t="s">
        <v>160</v>
      </c>
      <c r="C13" s="87" t="s">
        <v>244</v>
      </c>
      <c r="D13" s="75" t="s">
        <v>245</v>
      </c>
      <c r="E13" s="87" t="s">
        <v>193</v>
      </c>
      <c r="F13" s="74" t="s">
        <v>162</v>
      </c>
      <c r="G13" s="74" t="s">
        <v>162</v>
      </c>
      <c r="H13" s="75" t="s">
        <v>168</v>
      </c>
      <c r="I13" s="75" t="s">
        <v>168</v>
      </c>
      <c r="J13" s="75" t="s">
        <v>166</v>
      </c>
      <c r="K13" s="87" t="s">
        <v>172</v>
      </c>
      <c r="L13" s="86">
        <v>300</v>
      </c>
      <c r="M13" s="192">
        <v>0</v>
      </c>
      <c r="N13" s="76"/>
    </row>
    <row r="14" spans="1:20" s="72" customFormat="1" x14ac:dyDescent="0.2">
      <c r="A14" s="73" t="s">
        <v>170</v>
      </c>
      <c r="B14" s="74" t="s">
        <v>160</v>
      </c>
      <c r="C14" s="87" t="s">
        <v>246</v>
      </c>
      <c r="D14" s="75" t="s">
        <v>247</v>
      </c>
      <c r="E14" s="87" t="s">
        <v>193</v>
      </c>
      <c r="F14" s="74" t="s">
        <v>162</v>
      </c>
      <c r="G14" s="74" t="s">
        <v>162</v>
      </c>
      <c r="H14" s="87" t="s">
        <v>168</v>
      </c>
      <c r="I14" s="87" t="s">
        <v>168</v>
      </c>
      <c r="J14" s="87" t="s">
        <v>166</v>
      </c>
      <c r="K14" s="87" t="s">
        <v>172</v>
      </c>
      <c r="L14" s="86">
        <v>300</v>
      </c>
      <c r="M14" s="192">
        <v>0</v>
      </c>
      <c r="N14" s="76"/>
    </row>
    <row r="15" spans="1:20" s="72" customFormat="1" x14ac:dyDescent="0.2">
      <c r="A15" s="73" t="s">
        <v>248</v>
      </c>
      <c r="B15" s="74" t="s">
        <v>160</v>
      </c>
      <c r="C15" s="87" t="s">
        <v>244</v>
      </c>
      <c r="D15" s="75" t="s">
        <v>249</v>
      </c>
      <c r="E15" s="87" t="s">
        <v>176</v>
      </c>
      <c r="F15" s="74" t="s">
        <v>162</v>
      </c>
      <c r="G15" s="74" t="s">
        <v>162</v>
      </c>
      <c r="H15" s="87" t="s">
        <v>168</v>
      </c>
      <c r="I15" s="87" t="s">
        <v>168</v>
      </c>
      <c r="J15" s="87" t="s">
        <v>166</v>
      </c>
      <c r="K15" s="87" t="s">
        <v>172</v>
      </c>
      <c r="L15" s="86">
        <v>300</v>
      </c>
      <c r="M15" s="192">
        <v>0</v>
      </c>
      <c r="N15" s="76"/>
    </row>
    <row r="16" spans="1:20" s="72" customFormat="1" ht="51" x14ac:dyDescent="0.2">
      <c r="A16" s="73" t="s">
        <v>184</v>
      </c>
      <c r="B16" s="74" t="s">
        <v>160</v>
      </c>
      <c r="C16" s="87" t="s">
        <v>250</v>
      </c>
      <c r="D16" s="75" t="s">
        <v>251</v>
      </c>
      <c r="E16" s="87" t="s">
        <v>186</v>
      </c>
      <c r="F16" s="74" t="s">
        <v>162</v>
      </c>
      <c r="G16" s="74" t="s">
        <v>162</v>
      </c>
      <c r="H16" s="83" t="s">
        <v>168</v>
      </c>
      <c r="I16" s="75" t="s">
        <v>168</v>
      </c>
      <c r="J16" s="84" t="s">
        <v>166</v>
      </c>
      <c r="K16" s="87" t="s">
        <v>172</v>
      </c>
      <c r="L16" s="86">
        <v>200</v>
      </c>
      <c r="M16" s="192">
        <v>0</v>
      </c>
      <c r="N16" s="76"/>
    </row>
    <row r="17" spans="1:14" s="72" customFormat="1" ht="51" x14ac:dyDescent="0.2">
      <c r="A17" s="73" t="s">
        <v>184</v>
      </c>
      <c r="B17" s="74" t="s">
        <v>160</v>
      </c>
      <c r="C17" s="87" t="s">
        <v>252</v>
      </c>
      <c r="D17" s="75" t="s">
        <v>253</v>
      </c>
      <c r="E17" s="87" t="s">
        <v>186</v>
      </c>
      <c r="F17" s="74" t="s">
        <v>162</v>
      </c>
      <c r="G17" s="74" t="s">
        <v>162</v>
      </c>
      <c r="H17" s="83" t="s">
        <v>254</v>
      </c>
      <c r="I17" s="75" t="s">
        <v>168</v>
      </c>
      <c r="J17" s="84" t="s">
        <v>166</v>
      </c>
      <c r="K17" s="87" t="s">
        <v>172</v>
      </c>
      <c r="L17" s="86">
        <v>5833</v>
      </c>
      <c r="M17" s="192">
        <v>0</v>
      </c>
      <c r="N17" s="76"/>
    </row>
    <row r="18" spans="1:14" s="72" customFormat="1" ht="25.5" x14ac:dyDescent="0.2">
      <c r="A18" s="73" t="s">
        <v>394</v>
      </c>
      <c r="B18" s="74" t="s">
        <v>160</v>
      </c>
      <c r="C18" s="87" t="s">
        <v>244</v>
      </c>
      <c r="D18" s="75" t="s">
        <v>402</v>
      </c>
      <c r="E18" s="87" t="s">
        <v>193</v>
      </c>
      <c r="F18" s="74" t="s">
        <v>162</v>
      </c>
      <c r="G18" s="74" t="s">
        <v>162</v>
      </c>
      <c r="H18" s="83" t="s">
        <v>168</v>
      </c>
      <c r="I18" s="75" t="s">
        <v>168</v>
      </c>
      <c r="J18" s="84" t="s">
        <v>166</v>
      </c>
      <c r="K18" s="87" t="s">
        <v>172</v>
      </c>
      <c r="L18" s="86">
        <v>150</v>
      </c>
      <c r="M18" s="192">
        <v>0</v>
      </c>
      <c r="N18" s="76"/>
    </row>
    <row r="19" spans="1:14" s="72" customFormat="1" ht="25.5" x14ac:dyDescent="0.2">
      <c r="A19" s="73" t="s">
        <v>435</v>
      </c>
      <c r="B19" s="74" t="s">
        <v>160</v>
      </c>
      <c r="C19" s="87" t="s">
        <v>453</v>
      </c>
      <c r="D19" s="78" t="s">
        <v>454</v>
      </c>
      <c r="E19" s="89" t="s">
        <v>439</v>
      </c>
      <c r="F19" s="74" t="s">
        <v>162</v>
      </c>
      <c r="G19" s="74" t="s">
        <v>162</v>
      </c>
      <c r="H19" s="89" t="s">
        <v>168</v>
      </c>
      <c r="I19" s="133" t="s">
        <v>168</v>
      </c>
      <c r="J19" s="134" t="s">
        <v>166</v>
      </c>
      <c r="K19" s="87" t="s">
        <v>172</v>
      </c>
      <c r="L19" s="86">
        <v>160</v>
      </c>
      <c r="M19" s="192">
        <v>0</v>
      </c>
      <c r="N19" s="76"/>
    </row>
    <row r="20" spans="1:14" s="72" customFormat="1" ht="25.5" x14ac:dyDescent="0.2">
      <c r="A20" s="73" t="s">
        <v>460</v>
      </c>
      <c r="B20" s="74" t="s">
        <v>160</v>
      </c>
      <c r="C20" s="87" t="s">
        <v>453</v>
      </c>
      <c r="D20" s="78" t="s">
        <v>469</v>
      </c>
      <c r="E20" s="89" t="s">
        <v>461</v>
      </c>
      <c r="F20" s="74" t="s">
        <v>162</v>
      </c>
      <c r="G20" s="74" t="s">
        <v>162</v>
      </c>
      <c r="H20" s="89" t="s">
        <v>168</v>
      </c>
      <c r="I20" s="133" t="s">
        <v>168</v>
      </c>
      <c r="J20" s="134" t="s">
        <v>166</v>
      </c>
      <c r="K20" s="87" t="s">
        <v>172</v>
      </c>
      <c r="L20" s="86">
        <v>160</v>
      </c>
      <c r="M20" s="192">
        <v>0</v>
      </c>
      <c r="N20" s="76"/>
    </row>
    <row r="21" spans="1:14" s="72" customFormat="1" ht="39" thickBot="1" x14ac:dyDescent="0.25">
      <c r="A21" s="73" t="s">
        <v>475</v>
      </c>
      <c r="B21" s="74" t="s">
        <v>160</v>
      </c>
      <c r="C21" s="87" t="s">
        <v>487</v>
      </c>
      <c r="D21" s="75" t="s">
        <v>488</v>
      </c>
      <c r="E21" s="75" t="s">
        <v>477</v>
      </c>
      <c r="F21" s="74" t="s">
        <v>162</v>
      </c>
      <c r="G21" s="74" t="s">
        <v>162</v>
      </c>
      <c r="H21" s="89" t="s">
        <v>168</v>
      </c>
      <c r="I21" s="133" t="s">
        <v>168</v>
      </c>
      <c r="J21" s="134" t="s">
        <v>166</v>
      </c>
      <c r="K21" s="87" t="s">
        <v>172</v>
      </c>
      <c r="L21" s="86">
        <v>160</v>
      </c>
      <c r="M21" s="192">
        <v>0</v>
      </c>
      <c r="N21" s="76"/>
    </row>
    <row r="22" spans="1:14" s="72" customFormat="1" ht="17.25" thickTop="1" thickBot="1" x14ac:dyDescent="0.25">
      <c r="A22" s="92"/>
      <c r="B22" s="93"/>
      <c r="C22" s="94"/>
      <c r="D22" s="94"/>
      <c r="E22" s="95"/>
      <c r="F22" s="92"/>
      <c r="G22" s="96"/>
      <c r="I22" s="289" t="s">
        <v>142</v>
      </c>
      <c r="J22" s="290"/>
      <c r="K22" s="290"/>
      <c r="L22" s="135">
        <f>SUM(L13:L21)</f>
        <v>7563</v>
      </c>
      <c r="M22" s="135">
        <f>SUM(M13:M21)</f>
        <v>0</v>
      </c>
      <c r="N22" s="97"/>
    </row>
    <row r="25" spans="1:14" x14ac:dyDescent="0.2">
      <c r="C25" s="51"/>
      <c r="J25" s="51"/>
      <c r="M25" s="51"/>
      <c r="N25" s="51"/>
    </row>
    <row r="26" spans="1:14" x14ac:dyDescent="0.2">
      <c r="C26" s="51"/>
      <c r="J26" s="51"/>
      <c r="M26" s="51"/>
      <c r="N26" s="51"/>
    </row>
    <row r="27" spans="1:14" x14ac:dyDescent="0.2">
      <c r="C27" s="51"/>
      <c r="J27" s="51"/>
      <c r="M27" s="51"/>
      <c r="N27" s="51"/>
    </row>
    <row r="28" spans="1:14" x14ac:dyDescent="0.2">
      <c r="C28" s="51"/>
      <c r="J28" s="51"/>
      <c r="M28" s="51"/>
      <c r="N28" s="51"/>
    </row>
  </sheetData>
  <mergeCells count="4">
    <mergeCell ref="A9:M9"/>
    <mergeCell ref="A10:M10"/>
    <mergeCell ref="I22:K22"/>
    <mergeCell ref="A11:M1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2</vt:i4>
      </vt:variant>
    </vt:vector>
  </HeadingPairs>
  <TitlesOfParts>
    <vt:vector size="43" baseType="lpstr">
      <vt:lpstr>Indice</vt:lpstr>
      <vt:lpstr>IG-1-2ifs</vt:lpstr>
      <vt:lpstr>IG-5 SUBESTACION </vt:lpstr>
      <vt:lpstr>IG-5 ARRRANCADOR</vt:lpstr>
      <vt:lpstr>IG-5 CENTRO DE CARGA</vt:lpstr>
      <vt:lpstr>IG-5 BOMBA SUMERGIBLE</vt:lpstr>
      <vt:lpstr>IG-5 VALVULAS</vt:lpstr>
      <vt:lpstr>IG-5 TRANSFORMADOR</vt:lpstr>
      <vt:lpstr>IG-5 CODO</vt:lpstr>
      <vt:lpstr>IG-5 TAMBO</vt:lpstr>
      <vt:lpstr>IG-5 MEDIDOR DE FLUJO</vt:lpstr>
      <vt:lpstr>IG-5 MOTOR TRIFASICO</vt:lpstr>
      <vt:lpstr>IG-5 MARCO DE HERRERIA</vt:lpstr>
      <vt:lpstr>IG-5 LOTE DE PEDACERA</vt:lpstr>
      <vt:lpstr>IG-5 LOTE DE COPLES</vt:lpstr>
      <vt:lpstr>IG-5 REDUCCION</vt:lpstr>
      <vt:lpstr>IG-5 T DE FOFO</vt:lpstr>
      <vt:lpstr>IG-5 CARRETE </vt:lpstr>
      <vt:lpstr>IG-5 NIPLE </vt:lpstr>
      <vt:lpstr>IG-5 EXTREMIDAD</vt:lpstr>
      <vt:lpstr>IG-5 TREN DE DESCARGA</vt:lpstr>
      <vt:lpstr>IG-5 TUBO DE FIERRO</vt:lpstr>
      <vt:lpstr>IG-5 TRAMO DE COLUMNA</vt:lpstr>
      <vt:lpstr>IG-5 CABEZAL</vt:lpstr>
      <vt:lpstr>IG-5 MEDIDOR</vt:lpstr>
      <vt:lpstr>IG-5 ROTOPLAS</vt:lpstr>
      <vt:lpstr>IG-5 HERRAJE DE CAMIONET</vt:lpstr>
      <vt:lpstr>IG-5 LOTE DE TUBERIA</vt:lpstr>
      <vt:lpstr>IG-5 REVOLVEDORA</vt:lpstr>
      <vt:lpstr>IG-5 TUBO CORRUGADO</vt:lpstr>
      <vt:lpstr>IG-5 TUBERIA PVC</vt:lpstr>
      <vt:lpstr>IG-5 MANGUERA</vt:lpstr>
      <vt:lpstr>IG-5 CARRETILLA</vt:lpstr>
      <vt:lpstr>IG-5 BOMBA</vt:lpstr>
      <vt:lpstr>IG-5 REMOLQUE</vt:lpstr>
      <vt:lpstr>IG-5 MAQUINARIA</vt:lpstr>
      <vt:lpstr>IG-5 ESCUADRA TUBULAR</vt:lpstr>
      <vt:lpstr>IG-5 T</vt:lpstr>
      <vt:lpstr>IG-5 JAULA</vt:lpstr>
      <vt:lpstr>IG-5 LLAVE</vt:lpstr>
      <vt:lpstr>IG-5 CABLE SUBMARINO</vt:lpstr>
      <vt:lpstr>'IG-5 ARRRANCADOR'!Títulos_a_imprimir</vt:lpstr>
      <vt:lpstr>'IG-5 VALVULAS'!Títulos_a_imprimir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2019-04-13T17:42:37Z</cp:lastPrinted>
  <dcterms:created xsi:type="dcterms:W3CDTF">2008-11-04T10:53:46Z</dcterms:created>
  <dcterms:modified xsi:type="dcterms:W3CDTF">2019-04-13T18:00:23Z</dcterms:modified>
</cp:coreProperties>
</file>