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770" windowHeight="12360"/>
  </bookViews>
  <sheets>
    <sheet name="F4_BP" sheetId="1" r:id="rId1"/>
  </sheets>
  <definedNames>
    <definedName name="_xlnm.Print_Titles" localSheetId="0">F4_BP!$1:$5</definedName>
  </definedName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D75" i="1"/>
  <c r="E75" i="1"/>
  <c r="E74" i="1" s="1"/>
  <c r="C76" i="1"/>
  <c r="C75" i="1"/>
  <c r="C74" i="1" s="1"/>
  <c r="C82" i="1" s="1"/>
  <c r="C84" i="1" s="1"/>
  <c r="D72" i="1"/>
  <c r="E72" i="1"/>
  <c r="E82" i="1" s="1"/>
  <c r="E84" i="1" s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 s="1"/>
  <c r="D66" i="1" s="1"/>
  <c r="E54" i="1"/>
  <c r="E64" i="1" s="1"/>
  <c r="E66" i="1" s="1"/>
  <c r="C54" i="1"/>
  <c r="C64" i="1" s="1"/>
  <c r="C66" i="1" s="1"/>
  <c r="D44" i="1"/>
  <c r="E44" i="1"/>
  <c r="C44" i="1"/>
  <c r="D41" i="1"/>
  <c r="D48" i="1" s="1"/>
  <c r="D12" i="1" s="1"/>
  <c r="D9" i="1" s="1"/>
  <c r="D22" i="1" s="1"/>
  <c r="D24" i="1" s="1"/>
  <c r="D26" i="1" s="1"/>
  <c r="D35" i="1" s="1"/>
  <c r="E41" i="1"/>
  <c r="E48" i="1" s="1"/>
  <c r="E12" i="1" s="1"/>
  <c r="E9" i="1" s="1"/>
  <c r="E22" i="1" s="1"/>
  <c r="E24" i="1" s="1"/>
  <c r="E26" i="1" s="1"/>
  <c r="E35" i="1" s="1"/>
  <c r="C41" i="1"/>
  <c r="D31" i="1"/>
  <c r="E31" i="1"/>
  <c r="C31" i="1"/>
  <c r="E18" i="1"/>
  <c r="D18" i="1"/>
  <c r="D14" i="1"/>
  <c r="E14" i="1"/>
  <c r="C14" i="1"/>
  <c r="C48" i="1"/>
  <c r="C12" i="1" s="1"/>
  <c r="C9" i="1" s="1"/>
  <c r="C22" i="1" s="1"/>
  <c r="C24" i="1" s="1"/>
  <c r="C26" i="1" s="1"/>
  <c r="C35" i="1" s="1"/>
  <c r="D82" i="1"/>
  <c r="D8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<sst xmlns="http://schemas.openxmlformats.org/spreadsheetml/2006/main" count="70" uniqueCount="46">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</sst>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72" activePane="bottomLeft" state="frozen"/>
      <selection pane="bottomLeft" activeCell="F29" sqref="F2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3" t="s">
        <v>3</v>
      </c>
      <c r="D7" s="47" t="s">
        <v>5</v>
      </c>
      <c r="E7" s="3" t="s">
        <v>6</v>
      </c>
    </row>
    <row r="8" spans="2:5" ht="13.5" thickBot="1" x14ac:dyDescent="0.25">
      <c r="B8" s="46"/>
      <c r="C8" s="4" t="s">
        <v>4</v>
      </c>
      <c r="D8" s="48"/>
      <c r="E8" s="4" t="s">
        <v>7</v>
      </c>
    </row>
    <row r="9" spans="2:5" x14ac:dyDescent="0.2">
      <c r="B9" s="8" t="s">
        <v>8</v>
      </c>
      <c r="C9" s="10">
        <f>SUM(C10:C12)</f>
        <v>403078463.51999998</v>
      </c>
      <c r="D9" s="10">
        <f>SUM(D10:D12)</f>
        <v>120081046.98</v>
      </c>
      <c r="E9" s="10">
        <f>SUM(E10:E12)</f>
        <v>120081046.98</v>
      </c>
    </row>
    <row r="10" spans="2:5" x14ac:dyDescent="0.2">
      <c r="B10" s="5" t="s">
        <v>9</v>
      </c>
      <c r="C10" s="6">
        <v>242109195</v>
      </c>
      <c r="D10" s="6">
        <v>73777351.590000004</v>
      </c>
      <c r="E10" s="6">
        <v>73777351.590000004</v>
      </c>
    </row>
    <row r="11" spans="2:5" x14ac:dyDescent="0.2">
      <c r="B11" s="5" t="s">
        <v>10</v>
      </c>
      <c r="C11" s="6">
        <v>187787994</v>
      </c>
      <c r="D11" s="6">
        <v>53263695.390000001</v>
      </c>
      <c r="E11" s="6">
        <v>53263695.390000001</v>
      </c>
    </row>
    <row r="12" spans="2:5" x14ac:dyDescent="0.2">
      <c r="B12" s="5" t="s">
        <v>11</v>
      </c>
      <c r="C12" s="6">
        <f>C48</f>
        <v>-26818725.48</v>
      </c>
      <c r="D12" s="6">
        <f>D48</f>
        <v>-6960000</v>
      </c>
      <c r="E12" s="6">
        <f>E48</f>
        <v>-6960000</v>
      </c>
    </row>
    <row r="13" spans="2:5" x14ac:dyDescent="0.2">
      <c r="B13" s="8"/>
      <c r="C13" s="6"/>
      <c r="D13" s="6"/>
      <c r="E13" s="6"/>
    </row>
    <row r="14" spans="2:5" ht="15" x14ac:dyDescent="0.2">
      <c r="B14" s="8" t="s">
        <v>42</v>
      </c>
      <c r="C14" s="10">
        <f>SUM(C15:C16)</f>
        <v>403078463.51999998</v>
      </c>
      <c r="D14" s="10">
        <f>SUM(D15:D16)</f>
        <v>92750165.700000003</v>
      </c>
      <c r="E14" s="10">
        <f>SUM(E15:E16)</f>
        <v>91039354.069999993</v>
      </c>
    </row>
    <row r="15" spans="2:5" x14ac:dyDescent="0.2">
      <c r="B15" s="5" t="s">
        <v>12</v>
      </c>
      <c r="C15" s="6">
        <v>215290469.52000001</v>
      </c>
      <c r="D15" s="6">
        <v>68840979.510000005</v>
      </c>
      <c r="E15" s="6">
        <v>67840641.209999993</v>
      </c>
    </row>
    <row r="16" spans="2:5" x14ac:dyDescent="0.2">
      <c r="B16" s="5" t="s">
        <v>13</v>
      </c>
      <c r="C16" s="6">
        <v>187787994</v>
      </c>
      <c r="D16" s="6">
        <v>23909186.190000001</v>
      </c>
      <c r="E16" s="6">
        <v>23198712.859999999</v>
      </c>
    </row>
    <row r="17" spans="2:5" x14ac:dyDescent="0.2">
      <c r="B17" s="7"/>
      <c r="C17" s="6"/>
      <c r="D17" s="6"/>
      <c r="E17" s="6"/>
    </row>
    <row r="18" spans="2:5" x14ac:dyDescent="0.2">
      <c r="B18" s="8" t="s">
        <v>14</v>
      </c>
      <c r="C18" s="9"/>
      <c r="D18" s="10">
        <f>SUM(D19:D20)</f>
        <v>0</v>
      </c>
      <c r="E18" s="10">
        <f>SUM(E19:E20)</f>
        <v>0</v>
      </c>
    </row>
    <row r="19" spans="2:5" x14ac:dyDescent="0.2">
      <c r="B19" s="5" t="s">
        <v>15</v>
      </c>
      <c r="C19" s="9"/>
      <c r="D19" s="6"/>
      <c r="E19" s="6"/>
    </row>
    <row r="20" spans="2:5" x14ac:dyDescent="0.2">
      <c r="B20" s="5" t="s">
        <v>16</v>
      </c>
      <c r="C20" s="9"/>
      <c r="D20" s="6"/>
      <c r="E20" s="6"/>
    </row>
    <row r="21" spans="2:5" x14ac:dyDescent="0.2">
      <c r="B21" s="7"/>
      <c r="C21" s="6"/>
      <c r="D21" s="6"/>
      <c r="E21" s="6"/>
    </row>
    <row r="22" spans="2:5" x14ac:dyDescent="0.2">
      <c r="B22" s="8" t="s">
        <v>17</v>
      </c>
      <c r="C22" s="10">
        <f>C9-C14+C18</f>
        <v>0</v>
      </c>
      <c r="D22" s="8">
        <f>D9-D14+D18</f>
        <v>27330881.280000001</v>
      </c>
      <c r="E22" s="8">
        <f>E9-E14+E18</f>
        <v>29041692.910000011</v>
      </c>
    </row>
    <row r="23" spans="2:5" x14ac:dyDescent="0.2">
      <c r="B23" s="8"/>
      <c r="C23" s="6"/>
      <c r="D23" s="7"/>
      <c r="E23" s="7"/>
    </row>
    <row r="24" spans="2:5" x14ac:dyDescent="0.2">
      <c r="B24" s="8" t="s">
        <v>18</v>
      </c>
      <c r="C24" s="10">
        <f>C22-C12</f>
        <v>26818725.48</v>
      </c>
      <c r="D24" s="8">
        <f>D22-D12</f>
        <v>34290881.280000001</v>
      </c>
      <c r="E24" s="8">
        <f>E22-E12</f>
        <v>36001692.910000011</v>
      </c>
    </row>
    <row r="25" spans="2:5" x14ac:dyDescent="0.2">
      <c r="B25" s="8"/>
      <c r="C25" s="6"/>
      <c r="D25" s="7"/>
      <c r="E25" s="7"/>
    </row>
    <row r="26" spans="2:5" ht="25.5" x14ac:dyDescent="0.2">
      <c r="B26" s="8" t="s">
        <v>19</v>
      </c>
      <c r="C26" s="10">
        <f>C24-C18</f>
        <v>26818725.48</v>
      </c>
      <c r="D26" s="10">
        <f>D24-D18</f>
        <v>34290881.280000001</v>
      </c>
      <c r="E26" s="10">
        <f>E24-E18</f>
        <v>36001692.910000011</v>
      </c>
    </row>
    <row r="27" spans="2:5" ht="13.5" thickBot="1" x14ac:dyDescent="0.25">
      <c r="B27" s="11"/>
      <c r="C27" s="12"/>
      <c r="D27" s="12"/>
      <c r="E27" s="12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13" t="s">
        <v>20</v>
      </c>
      <c r="C29" s="14" t="s">
        <v>21</v>
      </c>
      <c r="D29" s="14" t="s">
        <v>5</v>
      </c>
      <c r="E29" s="14" t="s">
        <v>22</v>
      </c>
    </row>
    <row r="30" spans="2:5" x14ac:dyDescent="0.2">
      <c r="B30" s="15"/>
      <c r="C30" s="6"/>
      <c r="D30" s="6"/>
      <c r="E30" s="6"/>
    </row>
    <row r="31" spans="2:5" x14ac:dyDescent="0.2">
      <c r="B31" s="8" t="s">
        <v>23</v>
      </c>
      <c r="C31" s="10">
        <f>SUM(C32:C33)</f>
        <v>2320000</v>
      </c>
      <c r="D31" s="8">
        <f>SUM(D32:D33)</f>
        <v>182434.67</v>
      </c>
      <c r="E31" s="8">
        <f>SUM(E32:E33)</f>
        <v>182434.67</v>
      </c>
    </row>
    <row r="32" spans="2:5" x14ac:dyDescent="0.2">
      <c r="B32" s="5" t="s">
        <v>24</v>
      </c>
      <c r="C32" s="6">
        <v>2320000</v>
      </c>
      <c r="D32" s="7">
        <v>182434.67</v>
      </c>
      <c r="E32" s="7">
        <v>182434.67</v>
      </c>
    </row>
    <row r="33" spans="2:5" x14ac:dyDescent="0.2">
      <c r="B33" s="5" t="s">
        <v>25</v>
      </c>
      <c r="C33" s="6"/>
      <c r="D33" s="7"/>
      <c r="E33" s="7"/>
    </row>
    <row r="34" spans="2:5" x14ac:dyDescent="0.2">
      <c r="B34" s="8"/>
      <c r="C34" s="6"/>
      <c r="D34" s="6"/>
      <c r="E34" s="6"/>
    </row>
    <row r="35" spans="2:5" x14ac:dyDescent="0.2">
      <c r="B35" s="8" t="s">
        <v>43</v>
      </c>
      <c r="C35" s="10">
        <f>C26-C31</f>
        <v>24498725.48</v>
      </c>
      <c r="D35" s="10">
        <f>D26-D31</f>
        <v>34108446.609999999</v>
      </c>
      <c r="E35" s="10">
        <f>E26-E31</f>
        <v>35819258.24000001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49" t="s">
        <v>20</v>
      </c>
      <c r="C38" s="53" t="s">
        <v>26</v>
      </c>
      <c r="D38" s="51" t="s">
        <v>5</v>
      </c>
      <c r="E38" s="19" t="s">
        <v>6</v>
      </c>
    </row>
    <row r="39" spans="2:5" ht="13.5" thickBot="1" x14ac:dyDescent="0.25">
      <c r="B39" s="50"/>
      <c r="C39" s="54"/>
      <c r="D39" s="52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>
        <v>0</v>
      </c>
      <c r="D42" s="26">
        <v>0</v>
      </c>
      <c r="E42" s="26">
        <v>0</v>
      </c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26818725.48</v>
      </c>
      <c r="D44" s="24">
        <f>SUM(D45:D46)</f>
        <v>6960000</v>
      </c>
      <c r="E44" s="24">
        <f>SUM(E45:E46)</f>
        <v>6960000</v>
      </c>
    </row>
    <row r="45" spans="2:5" x14ac:dyDescent="0.2">
      <c r="B45" s="25" t="s">
        <v>31</v>
      </c>
      <c r="C45" s="22">
        <v>26818725.48</v>
      </c>
      <c r="D45" s="26">
        <v>6960000</v>
      </c>
      <c r="E45" s="26">
        <v>6960000</v>
      </c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-26818725.48</v>
      </c>
      <c r="D48" s="23">
        <f>D41-D44</f>
        <v>-6960000</v>
      </c>
      <c r="E48" s="23">
        <f>E41-E44</f>
        <v>-6960000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49" t="s">
        <v>20</v>
      </c>
      <c r="C51" s="19" t="s">
        <v>3</v>
      </c>
      <c r="D51" s="51" t="s">
        <v>5</v>
      </c>
      <c r="E51" s="19" t="s">
        <v>6</v>
      </c>
    </row>
    <row r="52" spans="2:5" ht="13.5" thickBot="1" x14ac:dyDescent="0.25">
      <c r="B52" s="50"/>
      <c r="C52" s="20" t="s">
        <v>21</v>
      </c>
      <c r="D52" s="52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242109195</v>
      </c>
      <c r="D54" s="26">
        <f>D10</f>
        <v>73777351.590000004</v>
      </c>
      <c r="E54" s="26">
        <f>E10</f>
        <v>73777351.590000004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-26818725.48</v>
      </c>
      <c r="D56" s="26">
        <f>D42-D45</f>
        <v>-6960000</v>
      </c>
      <c r="E56" s="26">
        <f>E42-E45</f>
        <v>-6960000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26818725.48</v>
      </c>
      <c r="D58" s="26">
        <f>D45</f>
        <v>6960000</v>
      </c>
      <c r="E58" s="26">
        <f>E45</f>
        <v>6960000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215290469.52000001</v>
      </c>
      <c r="D60" s="22">
        <f>D15</f>
        <v>68840979.510000005</v>
      </c>
      <c r="E60" s="22">
        <f>E15</f>
        <v>67840641.209999993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-2023627.9200000018</v>
      </c>
      <c r="E64" s="23">
        <f>E54+E56-E60+E62</f>
        <v>-1023289.6199999899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26818725.48</v>
      </c>
      <c r="D66" s="23">
        <f>D64-D56</f>
        <v>4936372.0799999982</v>
      </c>
      <c r="E66" s="23">
        <f>E64-E56</f>
        <v>5936710.3800000101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49" t="s">
        <v>20</v>
      </c>
      <c r="C69" s="53" t="s">
        <v>26</v>
      </c>
      <c r="D69" s="51" t="s">
        <v>5</v>
      </c>
      <c r="E69" s="19" t="s">
        <v>6</v>
      </c>
    </row>
    <row r="70" spans="2:5" ht="13.5" thickBot="1" x14ac:dyDescent="0.25">
      <c r="B70" s="50"/>
      <c r="C70" s="54"/>
      <c r="D70" s="52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187787994</v>
      </c>
      <c r="D72" s="26">
        <f>D11</f>
        <v>53263695.390000001</v>
      </c>
      <c r="E72" s="26">
        <f>E11</f>
        <v>53263695.390000001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187787994</v>
      </c>
      <c r="D78" s="22">
        <f>D16</f>
        <v>23909186.190000001</v>
      </c>
      <c r="E78" s="22">
        <f>E16</f>
        <v>23198712.859999999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29354509.199999999</v>
      </c>
      <c r="E82" s="23">
        <f>E72+E74-E78+E80</f>
        <v>30064982.530000001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29354509.199999999</v>
      </c>
      <c r="E84" s="23">
        <f>E82-E74</f>
        <v>30064982.530000001</v>
      </c>
    </row>
    <row r="85" spans="2:5" ht="13.5" thickBot="1" x14ac:dyDescent="0.25">
      <c r="B85" s="27"/>
      <c r="C85" s="28"/>
      <c r="D85" s="27"/>
      <c r="E85" s="27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2019-02-13T17:00:29Z</cp:lastPrinted>
  <dcterms:created xsi:type="dcterms:W3CDTF">2016-10-11T20:00:09Z</dcterms:created>
  <dcterms:modified xsi:type="dcterms:W3CDTF">2019-02-13T17:00:43Z</dcterms:modified>
</cp:coreProperties>
</file>