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PROG Y PRESUPUESTO\Documents\2015\PRESUPUESTOS\EJERCICIO 2023\TRANSPARENCIA_2022\Cuenta Pública y Transparencia\2022\Cuenta Pública 2022\Centralizada\Informacion Presupuestal\"/>
    </mc:Choice>
  </mc:AlternateContent>
  <xr:revisionPtr revIDLastSave="0" documentId="13_ncr:1_{9C37931D-DFE7-46D6-A616-00FE3FD44C8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P-01" sheetId="24" r:id="rId1"/>
    <sheet name="IP-01 desagregado" sheetId="25" r:id="rId2"/>
  </sheets>
  <externalReferences>
    <externalReference r:id="rId3"/>
    <externalReference r:id="rId4"/>
    <externalReference r:id="rId5"/>
  </externalReferences>
  <definedNames>
    <definedName name="_xlnm.Print_Area" localSheetId="0">'IP-01'!$A$1:$K$49</definedName>
    <definedName name="_xlnm.Print_Area" localSheetId="1">'IP-01 desagregado'!$A$9:$H$386</definedName>
    <definedName name="CUMPLE">#REF!</definedName>
    <definedName name="DI">[1]Datos!$B$102:$B$109</definedName>
    <definedName name="DIM">#REF!</definedName>
    <definedName name="EyO">[2]Dictamen!$B$16:$C$1012</definedName>
    <definedName name="G.I.">[3]LISTAS!$D$4:$D$9</definedName>
    <definedName name="GENERAL">#REF!</definedName>
    <definedName name="GI">[1]Datos!$B$95:$B$99</definedName>
    <definedName name="OPINION">[2]Dictamen!$B$6:$C$11</definedName>
    <definedName name="PRODIM">'[3]ANEXO 4'!#REF!</definedName>
    <definedName name="PRODIMDF">[3]LISTAS!$B$4:$B$11</definedName>
    <definedName name="Rubro">[1]Datos!$M$2:$M$8</definedName>
    <definedName name="rvtwgwt4c">#REF!</definedName>
    <definedName name="S">#REF!</definedName>
    <definedName name="SDD">#REF!</definedName>
    <definedName name="SiNo">'[1]Anexo 4A'!$X$2:$X$3</definedName>
    <definedName name="_xlnm.Print_Titles" localSheetId="1">'IP-01 desagregado'!$1:$8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83" i="25" l="1"/>
  <c r="H382" i="25"/>
  <c r="H381" i="25"/>
  <c r="H380" i="25" s="1"/>
  <c r="G380" i="25"/>
  <c r="F380" i="25"/>
  <c r="E380" i="25"/>
  <c r="D380" i="25"/>
  <c r="C380" i="25"/>
  <c r="H379" i="25"/>
  <c r="H378" i="25"/>
  <c r="H377" i="25"/>
  <c r="H376" i="25"/>
  <c r="H375" i="25"/>
  <c r="H374" i="25"/>
  <c r="H373" i="25" s="1"/>
  <c r="G373" i="25"/>
  <c r="F373" i="25"/>
  <c r="E373" i="25"/>
  <c r="D373" i="25"/>
  <c r="C373" i="25"/>
  <c r="H372" i="25"/>
  <c r="H371" i="25"/>
  <c r="H370" i="25"/>
  <c r="H369" i="25"/>
  <c r="H368" i="25"/>
  <c r="H367" i="25"/>
  <c r="H366" i="25"/>
  <c r="H365" i="25"/>
  <c r="H364" i="25"/>
  <c r="H363" i="25"/>
  <c r="H362" i="25"/>
  <c r="H361" i="25"/>
  <c r="H360" i="25"/>
  <c r="H359" i="25"/>
  <c r="H358" i="25"/>
  <c r="H357" i="25"/>
  <c r="H356" i="25"/>
  <c r="H355" i="25"/>
  <c r="H354" i="25"/>
  <c r="H353" i="25"/>
  <c r="H352" i="25"/>
  <c r="H351" i="25"/>
  <c r="H350" i="25"/>
  <c r="H349" i="25"/>
  <c r="H348" i="25"/>
  <c r="H347" i="25"/>
  <c r="H346" i="25"/>
  <c r="H345" i="25"/>
  <c r="H344" i="25"/>
  <c r="H343" i="25"/>
  <c r="H342" i="25"/>
  <c r="H341" i="25"/>
  <c r="G340" i="25"/>
  <c r="F340" i="25"/>
  <c r="E340" i="25"/>
  <c r="D340" i="25"/>
  <c r="C340" i="25"/>
  <c r="H339" i="25"/>
  <c r="H338" i="25"/>
  <c r="H337" i="25"/>
  <c r="H336" i="25"/>
  <c r="H335" i="25"/>
  <c r="H334" i="25"/>
  <c r="H333" i="25"/>
  <c r="H332" i="25"/>
  <c r="H331" i="25"/>
  <c r="H330" i="25"/>
  <c r="H329" i="25"/>
  <c r="H328" i="25"/>
  <c r="H327" i="25"/>
  <c r="H326" i="25"/>
  <c r="H325" i="25"/>
  <c r="H324" i="25"/>
  <c r="H323" i="25"/>
  <c r="H322" i="25"/>
  <c r="H321" i="25"/>
  <c r="H320" i="25"/>
  <c r="H319" i="25"/>
  <c r="H318" i="25"/>
  <c r="H317" i="25"/>
  <c r="H316" i="25"/>
  <c r="H315" i="25" s="1"/>
  <c r="G315" i="25"/>
  <c r="F315" i="25"/>
  <c r="E315" i="25"/>
  <c r="D315" i="25"/>
  <c r="C315" i="25"/>
  <c r="H314" i="25"/>
  <c r="H313" i="25"/>
  <c r="H312" i="25"/>
  <c r="H311" i="25"/>
  <c r="H310" i="25"/>
  <c r="H309" i="25"/>
  <c r="H308" i="25"/>
  <c r="H307" i="25"/>
  <c r="H306" i="25"/>
  <c r="H305" i="25"/>
  <c r="H304" i="25"/>
  <c r="H303" i="25"/>
  <c r="H302" i="25"/>
  <c r="H301" i="25"/>
  <c r="G301" i="25"/>
  <c r="F301" i="25"/>
  <c r="E301" i="25"/>
  <c r="D301" i="25"/>
  <c r="C301" i="25"/>
  <c r="H300" i="25"/>
  <c r="H299" i="25"/>
  <c r="H298" i="25"/>
  <c r="H297" i="25"/>
  <c r="H296" i="25"/>
  <c r="H295" i="25"/>
  <c r="H294" i="25"/>
  <c r="H293" i="25"/>
  <c r="H292" i="25"/>
  <c r="H291" i="25"/>
  <c r="H290" i="25"/>
  <c r="H289" i="25"/>
  <c r="H288" i="25"/>
  <c r="H287" i="25"/>
  <c r="H286" i="25"/>
  <c r="H285" i="25"/>
  <c r="H284" i="25"/>
  <c r="H283" i="25"/>
  <c r="H282" i="25"/>
  <c r="H281" i="25"/>
  <c r="H280" i="25"/>
  <c r="H279" i="25"/>
  <c r="H278" i="25"/>
  <c r="H277" i="25"/>
  <c r="H276" i="25"/>
  <c r="H275" i="25"/>
  <c r="H274" i="25"/>
  <c r="H273" i="25"/>
  <c r="H272" i="25"/>
  <c r="H271" i="25"/>
  <c r="H270" i="25"/>
  <c r="H269" i="25"/>
  <c r="H268" i="25"/>
  <c r="H267" i="25"/>
  <c r="H266" i="25"/>
  <c r="H265" i="25"/>
  <c r="H264" i="25"/>
  <c r="H263" i="25"/>
  <c r="H262" i="25"/>
  <c r="H261" i="25"/>
  <c r="H260" i="25"/>
  <c r="H259" i="25"/>
  <c r="H258" i="25"/>
  <c r="H257" i="25"/>
  <c r="H256" i="25"/>
  <c r="H255" i="25"/>
  <c r="H254" i="25"/>
  <c r="H253" i="25"/>
  <c r="H252" i="25"/>
  <c r="H251" i="25"/>
  <c r="H250" i="25"/>
  <c r="H249" i="25"/>
  <c r="H248" i="25"/>
  <c r="H247" i="25"/>
  <c r="H246" i="25"/>
  <c r="H245" i="25"/>
  <c r="H244" i="25"/>
  <c r="H243" i="25"/>
  <c r="H242" i="25"/>
  <c r="H241" i="25"/>
  <c r="H240" i="25"/>
  <c r="H239" i="25"/>
  <c r="H238" i="25"/>
  <c r="H237" i="25"/>
  <c r="H236" i="25"/>
  <c r="H235" i="25"/>
  <c r="H234" i="25"/>
  <c r="H233" i="25"/>
  <c r="H232" i="25"/>
  <c r="H231" i="25"/>
  <c r="H230" i="25"/>
  <c r="H229" i="25"/>
  <c r="H228" i="25"/>
  <c r="H227" i="25"/>
  <c r="H226" i="25"/>
  <c r="H225" i="25"/>
  <c r="H224" i="25"/>
  <c r="H223" i="25"/>
  <c r="H222" i="25"/>
  <c r="H221" i="25"/>
  <c r="H220" i="25"/>
  <c r="H219" i="25"/>
  <c r="H218" i="25"/>
  <c r="H217" i="25"/>
  <c r="H216" i="25"/>
  <c r="H215" i="25"/>
  <c r="H214" i="25"/>
  <c r="H213" i="25"/>
  <c r="H212" i="25"/>
  <c r="H211" i="25"/>
  <c r="H210" i="25"/>
  <c r="H209" i="25"/>
  <c r="H208" i="25"/>
  <c r="H207" i="25"/>
  <c r="H206" i="25"/>
  <c r="H205" i="25"/>
  <c r="H204" i="25"/>
  <c r="H203" i="25"/>
  <c r="H202" i="25"/>
  <c r="H201" i="25"/>
  <c r="H200" i="25"/>
  <c r="H199" i="25"/>
  <c r="H198" i="25"/>
  <c r="H197" i="25"/>
  <c r="H196" i="25"/>
  <c r="H195" i="25"/>
  <c r="H194" i="25"/>
  <c r="H193" i="25"/>
  <c r="H192" i="25"/>
  <c r="H191" i="25"/>
  <c r="H190" i="25"/>
  <c r="H189" i="25"/>
  <c r="H188" i="25"/>
  <c r="H187" i="25"/>
  <c r="H186" i="25"/>
  <c r="H185" i="25"/>
  <c r="H184" i="25"/>
  <c r="H183" i="25"/>
  <c r="H182" i="25"/>
  <c r="H181" i="25"/>
  <c r="H180" i="25"/>
  <c r="H179" i="25"/>
  <c r="H178" i="25"/>
  <c r="H177" i="25"/>
  <c r="H176" i="25"/>
  <c r="H175" i="25"/>
  <c r="H174" i="25"/>
  <c r="H173" i="25"/>
  <c r="H172" i="25"/>
  <c r="H171" i="25"/>
  <c r="H170" i="25"/>
  <c r="H169" i="25"/>
  <c r="H168" i="25"/>
  <c r="H167" i="25"/>
  <c r="H166" i="25"/>
  <c r="H165" i="25"/>
  <c r="H164" i="25"/>
  <c r="H163" i="25"/>
  <c r="H162" i="25"/>
  <c r="H161" i="25"/>
  <c r="H160" i="25"/>
  <c r="H159" i="25"/>
  <c r="H158" i="25"/>
  <c r="H157" i="25"/>
  <c r="H156" i="25"/>
  <c r="H155" i="25"/>
  <c r="H154" i="25"/>
  <c r="H153" i="25"/>
  <c r="H152" i="25"/>
  <c r="H151" i="25"/>
  <c r="H150" i="25"/>
  <c r="H149" i="25"/>
  <c r="H148" i="25"/>
  <c r="H147" i="25"/>
  <c r="H146" i="25"/>
  <c r="H145" i="25"/>
  <c r="H144" i="25"/>
  <c r="H143" i="25"/>
  <c r="H142" i="25"/>
  <c r="H141" i="25"/>
  <c r="H140" i="25"/>
  <c r="H139" i="25"/>
  <c r="H138" i="25"/>
  <c r="H137" i="25"/>
  <c r="H136" i="25"/>
  <c r="H135" i="25"/>
  <c r="H134" i="25"/>
  <c r="H133" i="25"/>
  <c r="H132" i="25"/>
  <c r="H131" i="25"/>
  <c r="H130" i="25"/>
  <c r="H129" i="25"/>
  <c r="H128" i="25"/>
  <c r="H127" i="25"/>
  <c r="H126" i="25"/>
  <c r="H125" i="25"/>
  <c r="H124" i="25"/>
  <c r="H123" i="25"/>
  <c r="H122" i="25"/>
  <c r="H121" i="25"/>
  <c r="H120" i="25"/>
  <c r="H119" i="25"/>
  <c r="H118" i="25"/>
  <c r="H117" i="25"/>
  <c r="H116" i="25"/>
  <c r="H115" i="25"/>
  <c r="H114" i="25"/>
  <c r="H113" i="25"/>
  <c r="H112" i="25"/>
  <c r="H111" i="25"/>
  <c r="H110" i="25"/>
  <c r="H109" i="25"/>
  <c r="H108" i="25"/>
  <c r="H107" i="25"/>
  <c r="H106" i="25"/>
  <c r="H105" i="25"/>
  <c r="H104" i="25"/>
  <c r="H103" i="25"/>
  <c r="H102" i="25"/>
  <c r="H101" i="25"/>
  <c r="H100" i="25"/>
  <c r="H99" i="25"/>
  <c r="H98" i="25"/>
  <c r="H97" i="25"/>
  <c r="H96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G73" i="25"/>
  <c r="F73" i="25"/>
  <c r="E73" i="25"/>
  <c r="D73" i="25"/>
  <c r="C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H59" i="25"/>
  <c r="H58" i="25"/>
  <c r="H57" i="25"/>
  <c r="H56" i="25"/>
  <c r="H55" i="25"/>
  <c r="H54" i="25"/>
  <c r="H53" i="25"/>
  <c r="H52" i="25"/>
  <c r="H51" i="25"/>
  <c r="H50" i="25"/>
  <c r="H49" i="25"/>
  <c r="H48" i="25"/>
  <c r="H47" i="25"/>
  <c r="H46" i="25"/>
  <c r="H45" i="25"/>
  <c r="H44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G9" i="25"/>
  <c r="F9" i="25"/>
  <c r="E9" i="25"/>
  <c r="D9" i="25"/>
  <c r="C9" i="25"/>
  <c r="F384" i="25" l="1"/>
  <c r="G384" i="25"/>
  <c r="H73" i="25"/>
  <c r="H340" i="25"/>
  <c r="C384" i="25"/>
  <c r="H9" i="25"/>
  <c r="D384" i="25"/>
  <c r="E384" i="25"/>
  <c r="J41" i="24"/>
  <c r="I40" i="24"/>
  <c r="H40" i="24"/>
  <c r="F40" i="24"/>
  <c r="E40" i="24"/>
  <c r="G41" i="24"/>
  <c r="J38" i="24"/>
  <c r="J37" i="24"/>
  <c r="J36" i="24"/>
  <c r="J35" i="24"/>
  <c r="I34" i="24"/>
  <c r="H34" i="24"/>
  <c r="G38" i="24"/>
  <c r="G37" i="24"/>
  <c r="G36" i="24"/>
  <c r="G35" i="24"/>
  <c r="F34" i="24"/>
  <c r="E34" i="24"/>
  <c r="G34" i="24" s="1"/>
  <c r="I25" i="24"/>
  <c r="H25" i="24"/>
  <c r="J33" i="24"/>
  <c r="J32" i="24"/>
  <c r="J31" i="24"/>
  <c r="J30" i="24"/>
  <c r="J29" i="24"/>
  <c r="J28" i="24"/>
  <c r="J27" i="24"/>
  <c r="J26" i="24"/>
  <c r="G33" i="24"/>
  <c r="G32" i="24"/>
  <c r="G31" i="24"/>
  <c r="G30" i="24"/>
  <c r="G29" i="24"/>
  <c r="G28" i="24"/>
  <c r="G27" i="24"/>
  <c r="G26" i="24"/>
  <c r="F25" i="24"/>
  <c r="E25" i="24"/>
  <c r="F20" i="24"/>
  <c r="H20" i="24"/>
  <c r="I20" i="24"/>
  <c r="E20" i="24"/>
  <c r="J10" i="24"/>
  <c r="J11" i="24"/>
  <c r="J12" i="24"/>
  <c r="J13" i="24"/>
  <c r="J14" i="24"/>
  <c r="J15" i="24"/>
  <c r="J16" i="24"/>
  <c r="J17" i="24"/>
  <c r="J18" i="24"/>
  <c r="J9" i="24"/>
  <c r="J20" i="24" s="1"/>
  <c r="G10" i="24"/>
  <c r="G11" i="24"/>
  <c r="G12" i="24"/>
  <c r="G13" i="24"/>
  <c r="G14" i="24"/>
  <c r="G15" i="24"/>
  <c r="G16" i="24"/>
  <c r="G17" i="24"/>
  <c r="G18" i="24"/>
  <c r="G9" i="24"/>
  <c r="J40" i="24" l="1"/>
  <c r="H43" i="24"/>
  <c r="G25" i="24"/>
  <c r="E43" i="24"/>
  <c r="F43" i="24"/>
  <c r="J34" i="24"/>
  <c r="G20" i="24"/>
  <c r="J25" i="24"/>
  <c r="H384" i="25"/>
  <c r="J43" i="24"/>
  <c r="I43" i="24"/>
  <c r="G40" i="24"/>
  <c r="E8" i="24"/>
  <c r="G43" i="24" l="1"/>
</calcChain>
</file>

<file path=xl/sharedStrings.xml><?xml version="1.0" encoding="utf-8"?>
<sst xmlns="http://schemas.openxmlformats.org/spreadsheetml/2006/main" count="814" uniqueCount="771">
  <si>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</si>
  <si>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</si>
  <si>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</si>
  <si>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</si>
  <si>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</si>
  <si>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</si>
  <si>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</si>
  <si>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</si>
  <si>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</si>
  <si>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</si>
  <si>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</si>
  <si>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</si>
  <si>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</si>
  <si>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</si>
  <si>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</si>
  <si>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</si>
  <si>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</si>
  <si>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</si>
  <si>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</si>
  <si>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</si>
  <si>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</si>
  <si>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 xml:space="preserve">Participaciones, Aportaciones, Convenios, Incentivos Derivados de la Colaboración Fiscal y Fondos  Distintos de Aportaciones 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</si>
  <si>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</si>
  <si>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</si>
  <si>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</si>
  <si>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</si>
  <si>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</si>
  <si>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Ampliaciones y 
Reducciones</t>
  </si>
  <si>
    <t>(1)</t>
  </si>
  <si>
    <t xml:space="preserve">Ingresos del Poder Ejecutivo Federal o Estatal y de los Municipios 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</si>
  <si>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</si>
  <si>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</si>
  <si>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 xml:space="preserve">Participaciones, Aportaciones, Convenios, Incentivos Derivados de la Colaboración Fiscal y Fondos de Distintas Aportaciones </t>
  </si>
  <si>
    <t>Ingresos de los Entes Públicos de los Poderes Legislativo y Judicial, de los Órganos Autónomos y del Sector Paraestatal o Paramunicipal, asÍ como de las Empresas Productivas del Estado</t>
  </si>
  <si>
    <r>
      <t>Ingresos por Venta de Bienes, Prestación de  Servicios y Otros Ingresos</t>
    </r>
    <r>
      <rPr>
        <vertAlign val="superscript"/>
        <sz val="9"/>
        <color rgb="FF000000"/>
        <rFont val="Arial"/>
        <family val="2"/>
      </rPr>
      <t>3</t>
    </r>
  </si>
  <si>
    <r>
      <rPr>
        <vertAlign val="superscript"/>
        <sz val="8"/>
        <color theme="1"/>
        <rFont val="Arial"/>
        <family val="2"/>
      </rPr>
      <t>¹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</si>
  <si>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 xml:space="preserve">2 </t>
    </r>
    <r>
      <rPr>
        <vertAlign val="sub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Incluye donativos en efectivo del Poder Ejecutivo, entre otros aprovechamientos. </t>
    </r>
  </si>
  <si>
    <r>
      <rPr>
        <vertAlign val="superscript"/>
        <sz val="8"/>
        <color theme="1"/>
        <rFont val="Arial"/>
        <family val="2"/>
      </rPr>
      <t xml:space="preserve">3 </t>
    </r>
    <r>
      <rPr>
        <sz val="8"/>
        <color theme="1"/>
        <rFont val="Arial"/>
        <family val="2"/>
      </rPr>
      <t xml:space="preserve">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 </t>
    </r>
  </si>
  <si>
    <t>Formato IP-01</t>
  </si>
  <si>
    <t>Del 1 de enero al 31 de diciembre de 2022</t>
  </si>
  <si>
    <t>MUNICIPIO DE IGUALA DE LA INDEPENDENCIA</t>
  </si>
  <si>
    <t/>
  </si>
  <si>
    <t>MUNICIPIO DE IGUALA DE LA INDEPENDENCIA, GUERRERO</t>
  </si>
  <si>
    <t>Del 1o. de enero al 31 de diciembre de 2022.</t>
  </si>
  <si>
    <t>Clasificador por Rubro de Ingresos</t>
  </si>
  <si>
    <t>Ampliaciones / (Reducciones)</t>
  </si>
  <si>
    <t>IMPUESTOS</t>
  </si>
  <si>
    <t>Impuestos sobre los ingresos</t>
  </si>
  <si>
    <t>11-01</t>
  </si>
  <si>
    <t>DIVERSIONES Y ESPECTACULOS PUBLICOS</t>
  </si>
  <si>
    <t>11-01-001</t>
  </si>
  <si>
    <t xml:space="preserve">    TEATRO,CIRCO,CARPA Y DIVERSIONES SIMILARES</t>
  </si>
  <si>
    <t>11-01-002</t>
  </si>
  <si>
    <t xml:space="preserve">    EVENTOS DEPORTIVOS Y SIMILARES</t>
  </si>
  <si>
    <t>11-01-005</t>
  </si>
  <si>
    <t xml:space="preserve">    JUEGOS Y CENTROS RECREATIVOS</t>
  </si>
  <si>
    <t>11-01-011</t>
  </si>
  <si>
    <t xml:space="preserve">    OTRAS DIVERSIONES O ESPECTÁCULOS PÚBLICOS</t>
  </si>
  <si>
    <t>Impuestos sobre el patrimonio</t>
  </si>
  <si>
    <t>12-01</t>
  </si>
  <si>
    <t>PREDIAL</t>
  </si>
  <si>
    <t>12-01-001</t>
  </si>
  <si>
    <t xml:space="preserve">    PREDIOS URBANOS BALDIOS</t>
  </si>
  <si>
    <t>12-01-002</t>
  </si>
  <si>
    <t xml:space="preserve">    PREDIOS SUB-URBANOS BALDIOS</t>
  </si>
  <si>
    <t>12-01-005</t>
  </si>
  <si>
    <t xml:space="preserve">    PREDIOS RUSTICOS BALDIOS</t>
  </si>
  <si>
    <t>12-01-006</t>
  </si>
  <si>
    <t xml:space="preserve">    URBANOS EDIFICADOS DESTINADOS A CASA HABITACION.</t>
  </si>
  <si>
    <t>12-01-007</t>
  </si>
  <si>
    <t xml:space="preserve">    SUB-URBANOS EDIFICADOS DESTINADOS A CASA HABITACION.</t>
  </si>
  <si>
    <t>12-01-008</t>
  </si>
  <si>
    <t xml:space="preserve">    RUSTICOS EDIFICADOS DESTINADOS A CASA HABITACION.</t>
  </si>
  <si>
    <t>12-01-010</t>
  </si>
  <si>
    <t xml:space="preserve">    PREDIOS URBANOS Y SUBURBANOS Y RUSTICOS EDIFICADOS DESTINADOS A USOS COMERCIALES</t>
  </si>
  <si>
    <t>12-01-013</t>
  </si>
  <si>
    <t xml:space="preserve">    PREDIOS PROPIEDAD DE PENSIONADOS Y JUBILADOS</t>
  </si>
  <si>
    <t>12-01-015</t>
  </si>
  <si>
    <t xml:space="preserve">    PREDIOS DE PERSONAS CON CAPACIDADES DIFERENTES</t>
  </si>
  <si>
    <t>12-01-016</t>
  </si>
  <si>
    <t xml:space="preserve">    PREDIOS DE MADRES Y/O PADRES SOLTEROS JEFES DE FAMILIA</t>
  </si>
  <si>
    <t>12-01-017</t>
  </si>
  <si>
    <t xml:space="preserve">    PREDIOS-PERSONAS MAYORES DE 60 AÑOS</t>
  </si>
  <si>
    <t>Impuestos sobre la producción, el consumo y las transacciones</t>
  </si>
  <si>
    <t>13-01</t>
  </si>
  <si>
    <t>SOBRE ADQUISICION DE INMUEBLES</t>
  </si>
  <si>
    <t>13-01-001</t>
  </si>
  <si>
    <t xml:space="preserve">    SOBRE ADQUISICION DE INMUEBLES</t>
  </si>
  <si>
    <t>Accesorios de Impuestos</t>
  </si>
  <si>
    <t>17-01</t>
  </si>
  <si>
    <t>RECARGOS</t>
  </si>
  <si>
    <t>17-01-001</t>
  </si>
  <si>
    <t xml:space="preserve">    PREDIAL (RECARGOS)</t>
  </si>
  <si>
    <t>17-02</t>
  </si>
  <si>
    <t>GASTOS DE NOTIFICACION Y EJECUCION</t>
  </si>
  <si>
    <t>17-02-001</t>
  </si>
  <si>
    <t xml:space="preserve">    PREDIAL (GASTOS DE NOTIFICACION Y EJECUCION)</t>
  </si>
  <si>
    <t>Otros Impuestos</t>
  </si>
  <si>
    <t>18-01</t>
  </si>
  <si>
    <t>IMPUESTOS ADICIONALES</t>
  </si>
  <si>
    <t>18-01-001</t>
  </si>
  <si>
    <t xml:space="preserve">    PRO-EDUCACION</t>
  </si>
  <si>
    <t>18-01-002</t>
  </si>
  <si>
    <t xml:space="preserve">    PRO-CAMINOS</t>
  </si>
  <si>
    <t>18-01-004</t>
  </si>
  <si>
    <t xml:space="preserve">    APLICADOS A DERECHOS POR SERVICIO DE TRÁNSITO (SOBRE TASA 0.5 UMAs PRO-EDUCACION Y ASISTENCIA SOCIAL)</t>
  </si>
  <si>
    <t>18-01-005</t>
  </si>
  <si>
    <t xml:space="preserve">    APLICADOS A DERECHOS POR SERVICIO DE TRÁNSITO (SOBRE TASA 0.5 UMAs PRO-RECUPERACION DEL EQUILIBRIO ECOLÓGICO FORESTAL)</t>
  </si>
  <si>
    <t>18-02</t>
  </si>
  <si>
    <t>CONTRIBUCIONES ESPECIALES</t>
  </si>
  <si>
    <t>18-02-005</t>
  </si>
  <si>
    <t xml:space="preserve">    PRO-BOMBEROS.- LICENCIAS PARA CONSTRUCCIÓN DE EDIFICIOS O CASAS HABITACIÓN, RESTAURACIÓN O REPARACIÓN, URBANIZACIÓN, FRACCIONAMIENTO, LOTIFICACIÓN, RELOTIFICACIÓN, FUSIÓN Y SUBDIVISIÓN</t>
  </si>
  <si>
    <t>18-02-006</t>
  </si>
  <si>
    <t xml:space="preserve">    PRO-BOMBEROS.- POR LA EXPEDICION INICIAL O REFRENDO DE LICENCIAS, PERMISOS Y AUTORIZACIONES PARA EL FUNCIONAMIENTO DE ESTABLECIMIENTOS O LOCALES, CUYOS GIROS SEAN LA ENAJENACION DE BEBIDAS ALCOHÓLICAS O LA PRESTACION DE SERVICIOS QUE INCLUYAN EL EXPENDIO DE DICHAS BEBIDAS, SIEMPRE QUE SE EFECTUE TOTAL O PARCIALMENTE CON EL PUBLICO EN GRAL</t>
  </si>
  <si>
    <t>18-02-007</t>
  </si>
  <si>
    <t xml:space="preserve">    PRO-BOMBEROS.- LICENCIAS, PERMISOS O AUTORIZACIONES PARA LA COLOCACIÓN DE ANUNCIOS O CARTELES COMERCIALES Y LA REALIZACIÓN DE PUBLICIDAD</t>
  </si>
  <si>
    <t>18-02-008</t>
  </si>
  <si>
    <t xml:space="preserve">    POR RECOLECCIÓN, MANEJO Y DISPOSICIÓN FINAL DE ENVASES NO RETORNABLES.- ENVASES NO RETORNABLES QUE CONTIENEN PRODUCTOS NO TOXICOS</t>
  </si>
  <si>
    <t>18-02-009</t>
  </si>
  <si>
    <t xml:space="preserve">    POR RECOLECCIÓN, MANEJO Y DISPOSICIÓN FINAL DE ENVASES NO RETORNABLES.- ENVASES NO RETORNABLES QUE CONTIENEN PRODUCTOS TOXICOS</t>
  </si>
  <si>
    <t>18-02-010</t>
  </si>
  <si>
    <t xml:space="preserve">    PRO-ECOLOGÍA.- POR VERIFICACIÓN PARA ESTABLECIMIENTO DE UNO NUEVO O AMPLIACIÓN DE OBRAS, SERVICIOS, INDUSTRIA Y COMERCIO</t>
  </si>
  <si>
    <t>18-02-011</t>
  </si>
  <si>
    <t xml:space="preserve">    PRO-ECOLOGÍA.- POR PERMISOS PARA PODA DE ARBOL PÚBLICO O PRIVADO</t>
  </si>
  <si>
    <t>18-02-012</t>
  </si>
  <si>
    <t xml:space="preserve">    PRO-ECOLOGÍA.- POR PERMISO POR DERRIBA DE ARBOL PÚBLICO O PRIVADO</t>
  </si>
  <si>
    <t>18-02-013</t>
  </si>
  <si>
    <t xml:space="preserve">    PRO-ECOLOGÍA.- POR LICENCIA AMBIENTAL A ESTABLECIMIENTOS MERCANTILES Y DE SERVICIOS</t>
  </si>
  <si>
    <t>18-02-014</t>
  </si>
  <si>
    <t xml:space="preserve">    PRO-ECOLOGÍA.- POR AUTORIZACIÓN DE REGISTRO COMO GENERADOR DE EMISIONES CONTAMINANTES</t>
  </si>
  <si>
    <t>18-02-015</t>
  </si>
  <si>
    <t xml:space="preserve">    PRO-ECOLOGÍA.- POR SOLICITUD DE REGISTRO DE DESCARGA DE AGUAS RESIDUALES</t>
  </si>
  <si>
    <t>18-02-016</t>
  </si>
  <si>
    <t xml:space="preserve">    PRO-ECOLOGÍA.- POR EXTRACCIÓN DE MATERIALES MINERALES PETREOS NO RESERVADOS A LA FEDERACIÓN</t>
  </si>
  <si>
    <t>18-02-017</t>
  </si>
  <si>
    <t xml:space="preserve">    PRO-ECOLOGÍA.- POR LICENCIA DE EXTRACCIÓN DE MINERALES PETREOS NO RESERVADOS A LA FEDERACIÓN PREVIA AUTORIZACIÓN DE MANIFESTACIÓN DE IMPACTO AMBIENTAL</t>
  </si>
  <si>
    <t>18-02-018</t>
  </si>
  <si>
    <t xml:space="preserve">    PRO-ECOLOGÍA.- POR INFORMES O MANIFESTACIONES DE RESIDUOS NO PELIGROSOS</t>
  </si>
  <si>
    <t>18-02-021</t>
  </si>
  <si>
    <t xml:space="preserve">    PRO-ECOLOGÍA.- MOVIMIENTOS DE ACTIVIDADES RIESGOSAS DENTRO DE EMPRESAS, NEGOCIOS U OTROS</t>
  </si>
  <si>
    <t>18-02-024</t>
  </si>
  <si>
    <t xml:space="preserve">    PRO-ECOLOGÍA.- POR DICTAMENES DE USO DE SUELO</t>
  </si>
  <si>
    <t>18-02-025</t>
  </si>
  <si>
    <t xml:space="preserve">    PODA FORMATIVA</t>
  </si>
  <si>
    <t>18-02-026</t>
  </si>
  <si>
    <t xml:space="preserve">    PODA SEVERA</t>
  </si>
  <si>
    <t>18-02-027</t>
  </si>
  <si>
    <t xml:space="preserve">    PRO-ECOLOGÍA.- VERIFICACION P/ LA AUTORIZACION INICIAL COMERCIAL A ESTABLECIMIENTOS MERCANTILES, ENTRE OTRAS.</t>
  </si>
  <si>
    <t>18-02-028</t>
  </si>
  <si>
    <t xml:space="preserve">    PRO-ECOLOGIA.- VERIFICACION AMBIENTAL POR REFRENDO DE LIC. COMERCIAL</t>
  </si>
  <si>
    <t>18-02-029</t>
  </si>
  <si>
    <t xml:space="preserve">    PRO- ECOLOGIA.- VERIFICACION DE PERMISO DE PODA Y/O DERRIBO DE ARBOL PUB. O PRIV. (EXCEPTO FRANQUICIAS Y/O CADENAS COMERCIALES)</t>
  </si>
  <si>
    <t>18-02-030</t>
  </si>
  <si>
    <t xml:space="preserve">    PRO- ECOLOGIA.- VERIFICACION DE PERMISO DE PODA Y/O DERRIBO DE ARBOL PUB. O PRIV. PARA FINES COMERCIALES</t>
  </si>
  <si>
    <t>18-02-032</t>
  </si>
  <si>
    <t xml:space="preserve">    PRO ECOLOGIA- POR DICTAMEN PARA P/CAM</t>
  </si>
  <si>
    <t>18-02-034</t>
  </si>
  <si>
    <t xml:space="preserve">    PRO ECOLOGIA- CPMSYAM- DE MP AFECT AMB</t>
  </si>
  <si>
    <t>18-02-035</t>
  </si>
  <si>
    <t xml:space="preserve">    PRO- ECOLOGIA- CONST. DE NO AFEC  AMBIENTAL PARA FINES COMERC. (EXCEPTO FRANQUICIAS)</t>
  </si>
  <si>
    <t>18-02-036</t>
  </si>
  <si>
    <t xml:space="preserve">    PRO-ECOLOGIA TRANSPORTE DE MATERIAL PELIGROSO</t>
  </si>
  <si>
    <t>Impuestos no Comprendidos en la Ley de Ingresos Vigente, Causados en Ejercicios Fiscales Anteriores Pendientes de Liquidación o Pago</t>
  </si>
  <si>
    <t>19-01</t>
  </si>
  <si>
    <t>REZAGOS</t>
  </si>
  <si>
    <t>19-01-001</t>
  </si>
  <si>
    <t xml:space="preserve">    PREDIAL (REZAGOS)</t>
  </si>
  <si>
    <t>DERECHOS</t>
  </si>
  <si>
    <t>Derechos por el uso, goce, aprovechamiento o explotación de bienes de dominio público</t>
  </si>
  <si>
    <t>41-01</t>
  </si>
  <si>
    <t>POR EL USO DE LA VIA PUBLICA</t>
  </si>
  <si>
    <t>41-01-001</t>
  </si>
  <si>
    <t xml:space="preserve">    COMERCIO AMBULANTE</t>
  </si>
  <si>
    <t>Derechos por prestación de servicios</t>
  </si>
  <si>
    <t>43-01</t>
  </si>
  <si>
    <t>SERVICIOS GENERALES DEL RASTRO MUNICIPAL O LUGARES AUTORIZADOS</t>
  </si>
  <si>
    <t>43-01-001</t>
  </si>
  <si>
    <t xml:space="preserve">    POR LOS SERVICIOS QUE SE PRESTEN EN LAS INSTALACIONES DEL RASTRO MUNICIPAL PARA EL SACRIFICIO DE GANADO, AVES Y OTRAS ESPECIES</t>
  </si>
  <si>
    <t>43-01-002</t>
  </si>
  <si>
    <t xml:space="preserve">    DESPRENDIDO DE PIEL O DESPLUME, RASURADO, EXTRACCIÓN Y LAVADO DE VISCERAS</t>
  </si>
  <si>
    <t>43-02</t>
  </si>
  <si>
    <t>SERVICIOS GENERALES EN PANTEONES</t>
  </si>
  <si>
    <t>43-02-001</t>
  </si>
  <si>
    <t xml:space="preserve">    INHUMACIONES</t>
  </si>
  <si>
    <t>43-02-002</t>
  </si>
  <si>
    <t xml:space="preserve">    EXHUMACIONES</t>
  </si>
  <si>
    <t>43-02-004</t>
  </si>
  <si>
    <t xml:space="preserve">    TRASLADO DE CADAVERES O RESTOS ARIDOS</t>
  </si>
  <si>
    <t>43-02-005</t>
  </si>
  <si>
    <t xml:space="preserve">    SERVICIO DE MANTENIMIENTO A PANTEONES</t>
  </si>
  <si>
    <t>43-02-006</t>
  </si>
  <si>
    <t xml:space="preserve">    CESION DE DERECHOS</t>
  </si>
  <si>
    <t>43-02-007</t>
  </si>
  <si>
    <t xml:space="preserve">    TITULO DE PROPIEDAD</t>
  </si>
  <si>
    <t>43-02-008</t>
  </si>
  <si>
    <t xml:space="preserve">    EXPEDICION DE PERMISOS PROVISIONALES Y CONSTANCIAS DE UBICACION POR NUMERO DE FOLIO</t>
  </si>
  <si>
    <t>43-02-009</t>
  </si>
  <si>
    <t xml:space="preserve">    REFRENDO DEL LIBRO DE REGISTRO POR HINUMACION EN PANTEONES PRIVADOS, POR DOCUMENTOS</t>
  </si>
  <si>
    <t>43-02-010</t>
  </si>
  <si>
    <t xml:space="preserve">    ADJUDICACION POR LOTE DE PANTEON</t>
  </si>
  <si>
    <t>43-05</t>
  </si>
  <si>
    <t>SERVICIOS DE LIMPIA, ASEO PÚBLICO, RECOLECCIÓN, TRASLADO, TRATAMIENTO Y DISPOSICIÓN FINAL DE RESIDUOS</t>
  </si>
  <si>
    <t>43-05-001</t>
  </si>
  <si>
    <t xml:space="preserve">    A PROPIETARIOS O POSEEDORES DE CASAS HABITACIÓN, CONDOMINIOS, DEPARTAMENTOS O SIMILARES</t>
  </si>
  <si>
    <t>43-05-002</t>
  </si>
  <si>
    <t xml:space="preserve">    A ESTABLECIMIENTOS COMERCIALES, SERVICIOS DE HOSPEDAJE TEMPORAL, CASAS DE HUESPEDES, APARTAMENTOS AMUEBLADOS, RESTAURANTES, INDUSTRIAS, HOSPITALES, CLINICAS, INSTITUCIONES EDUCATIVAS PARTICULARES Y GIROS DISTINTOS AUTORIZADOS</t>
  </si>
  <si>
    <t>43-05-010</t>
  </si>
  <si>
    <t xml:space="preserve">    LOS VEHICULOS PARTICULARES QUE SE DEDIQUEN A LA RECOLECCIÓN DE BASURA</t>
  </si>
  <si>
    <t>43-06</t>
  </si>
  <si>
    <t>SERVICIOS MUNICIPALES DE SALUD</t>
  </si>
  <si>
    <t>43-06-001</t>
  </si>
  <si>
    <t xml:space="preserve">    DE LA PREVENCIÓN Y CONTROL DE ENFERMEDADES</t>
  </si>
  <si>
    <t>43-06-002</t>
  </si>
  <si>
    <t xml:space="preserve">    POR ANÁLISIS DE LABORATORIO</t>
  </si>
  <si>
    <t>43-06-003</t>
  </si>
  <si>
    <t xml:space="preserve">    OTROS SERVICIOS MEDICOS</t>
  </si>
  <si>
    <t>43-07</t>
  </si>
  <si>
    <t>SERVICIOS GENERALES PRESTADOS POR LOS CENTROS ANTIRRABICOS MUNICIPALES</t>
  </si>
  <si>
    <t>43-07-005</t>
  </si>
  <si>
    <t xml:space="preserve">    FUMIGACION DE PANTEONES PARTICULARES (MENSUAL)</t>
  </si>
  <si>
    <t>43-08</t>
  </si>
  <si>
    <t>SERVICIOS PRESTADOS POR LA DIRECCIÓN DE TRÁNSITO MUNICIPAL</t>
  </si>
  <si>
    <t>43-08-001</t>
  </si>
  <si>
    <t xml:space="preserve">    LICENCIAS.- POR EXPEDICION O REPOSICION POR 3 AÑOS</t>
  </si>
  <si>
    <t>43-08-002</t>
  </si>
  <si>
    <t xml:space="preserve">    LICENCIAS.- POR EXPEDICION O REPOSICION POR 5 AÑOS</t>
  </si>
  <si>
    <t>43-08-004</t>
  </si>
  <si>
    <t xml:space="preserve">    LICENCIAS.- LICENCIA PARA MENORES DE EDAD ( POR SEIS MESES)</t>
  </si>
  <si>
    <t>43-08-008</t>
  </si>
  <si>
    <t xml:space="preserve">    OTROS SERVICIOS.- POR ARRASTRE DE GRUA DE VÍA PÚBLICA AL CORRALON</t>
  </si>
  <si>
    <t>43-08-009</t>
  </si>
  <si>
    <t xml:space="preserve">    OTROS SERVICIOS.- PERMISO PARA TRANSPORTE DE MATERIALES (PERMISO DE CARGA)</t>
  </si>
  <si>
    <t>43-08-011</t>
  </si>
  <si>
    <t xml:space="preserve">    OTROS SERVICIOS.- EXPEDICIÓN DE CONSTANCIA DE TARJETA DE CIRCULACIÓN</t>
  </si>
  <si>
    <t>43-08-012</t>
  </si>
  <si>
    <t xml:space="preserve">    OTROS SERVICIOS.- CONSTANCIAS DE TRÁNSITO MUNICIPAL</t>
  </si>
  <si>
    <t>43-08-014</t>
  </si>
  <si>
    <t xml:space="preserve">    OTROS SERVICIOS.- PISAJE DENTRO DEL CORRALON</t>
  </si>
  <si>
    <t>43-08-016</t>
  </si>
  <si>
    <t xml:space="preserve">    OTROS SERVICIOS: PERMISOS PROVICIONALES DE AUTOS MOTONETAS Y CUATRIMOTOS POR 3 MESES</t>
  </si>
  <si>
    <t>43-08-020</t>
  </si>
  <si>
    <t xml:space="preserve">    EXPEDICIÓN DE LICENCIAS DE MANEJO A PERSONAS MAYORES</t>
  </si>
  <si>
    <t>43-09</t>
  </si>
  <si>
    <t>CORRALON MUNICIPAL</t>
  </si>
  <si>
    <t>43-09-001</t>
  </si>
  <si>
    <t xml:space="preserve">    SERVICIO DE ARRASTRE AL CORRALON.- MOTOCICLETAS</t>
  </si>
  <si>
    <t>43-09-002</t>
  </si>
  <si>
    <t xml:space="preserve">    SERVICIO DE ARRASTRE AL CORRALON.- AUTOMOVILES</t>
  </si>
  <si>
    <t>43-09-007</t>
  </si>
  <si>
    <t xml:space="preserve">    DEPÓSITO AL CORRALÓN.- MOTOCICLETAS</t>
  </si>
  <si>
    <t>43-09-008</t>
  </si>
  <si>
    <t xml:space="preserve">    DEPÓSITO AL CORRALÓN.- AUTOMOVILES</t>
  </si>
  <si>
    <t>Otros Derechos</t>
  </si>
  <si>
    <t>44-01</t>
  </si>
  <si>
    <t>LICENCIAS PARA CONSTRUCCIÓN DE EDIFICIOS O CASAS HABITACIÓN, RESTAURACIÓN O REPARACIÓN, URBANIZACIÓN, FRACCIONAMIENTO, LOTIFICACIÓN, RELOTIFICACIÓN, FUSIÓN Y SUBDIVISIÓN</t>
  </si>
  <si>
    <t>44-01-001</t>
  </si>
  <si>
    <t xml:space="preserve">    LICENCIAS PARA EJECUTAR RUPTURAS EN LA VÍA PÚBLICA (SANJAZ)</t>
  </si>
  <si>
    <t>44-01-002</t>
  </si>
  <si>
    <t xml:space="preserve">    POR LA EXPEDICION DE LICENCIAS PARA CONSTRUCCIÓN DE OBRAS</t>
  </si>
  <si>
    <t>44-01-003</t>
  </si>
  <si>
    <t xml:space="preserve">    POR LA EXPEDICION DE LICENCIAS PARA LA REPARACION DE OBRAS</t>
  </si>
  <si>
    <t>44-01-006</t>
  </si>
  <si>
    <t xml:space="preserve">    POR LA AUTORIZACIÓN PARA FUSIÓN DE PREDIOS RUSTICOS Y URBANOS</t>
  </si>
  <si>
    <t>44-01-007</t>
  </si>
  <si>
    <t xml:space="preserve">    POR LA AUTORIZACIÓN PARA SUBDIVISIÓN, LOTIFICACIÓN Y RELOTIFICACIÓN DE PREDIOS</t>
  </si>
  <si>
    <t>44-01-008</t>
  </si>
  <si>
    <t xml:space="preserve">    POR LA REVALIDACION DE LA LICENCIA VENCIDA</t>
  </si>
  <si>
    <t>44-01-009</t>
  </si>
  <si>
    <t xml:space="preserve">    LICENCIAS PARA LA EJECUCIÓN DE OBRAS DENTRO DEL PANTEÓN MUNICIPAL</t>
  </si>
  <si>
    <t>44-01-010</t>
  </si>
  <si>
    <t xml:space="preserve">    POR LA INSCRIPCIÓN DEL DIRECTOR RESPONSABLE DE LA OBRA</t>
  </si>
  <si>
    <t>44-01-011</t>
  </si>
  <si>
    <t xml:space="preserve">    POR LA REVALIDACIÓN O REFRENDO DEL REGISTRO DEL DIRECTOR RESPONSABLE DE LA OBRA</t>
  </si>
  <si>
    <t>44-01-012</t>
  </si>
  <si>
    <t xml:space="preserve">    POR EL PERMISO DE LA OCUPACIÓN DE LOS BIENES INMUEBLES QUE SE HAYAN CONSTRUIDO</t>
  </si>
  <si>
    <t>44-01-014</t>
  </si>
  <si>
    <t xml:space="preserve">    POR CONCEPTO DE CONSTRUCCION DE BARDAS</t>
  </si>
  <si>
    <t>44-01-015</t>
  </si>
  <si>
    <t xml:space="preserve">    LICENCIA PARA REPARACION Y RESTAURACION DE OBRAS</t>
  </si>
  <si>
    <t>44-01-016</t>
  </si>
  <si>
    <t xml:space="preserve">    LICENCIA PARA CONSTRUCCIÓN DE ESPECTACULARES</t>
  </si>
  <si>
    <t>44-01-017</t>
  </si>
  <si>
    <t xml:space="preserve">    POR LA EXPEDICIÓN DE LICENCIAS DE REGULARIZACIÓN DE CASA HABITACIÓN.</t>
  </si>
  <si>
    <t>44-01-018</t>
  </si>
  <si>
    <t xml:space="preserve">    LICITACIÓN DE EMPRESAS PARA OBRAS PUBLICAS</t>
  </si>
  <si>
    <t>44-01-019</t>
  </si>
  <si>
    <t xml:space="preserve">    LICENCIA DE OCUPACIÓN DE LOS BIENES INMUEBLES QUE SE REPAREN O RESTAUREN</t>
  </si>
  <si>
    <t>44-01-020</t>
  </si>
  <si>
    <t xml:space="preserve">    POR LA EXPEDICIÓN DE LICENCIAS DE FRACC. Y OBRAS DE URBANIZACIÓN</t>
  </si>
  <si>
    <t>44-01-021</t>
  </si>
  <si>
    <t xml:space="preserve">    LICENCIA DE OCUPACION DE BIENES EN REPARACION O RESTAURACION DE LOTES  COMERCIALES</t>
  </si>
  <si>
    <t>44-02</t>
  </si>
  <si>
    <t>LICENCIAS PARA EL ALINEAMIENTO DE EDIFICIOS O CASAS HABITACIÓN Y DE PREDIOS</t>
  </si>
  <si>
    <t>44-02-001</t>
  </si>
  <si>
    <t xml:space="preserve">    POR EL ALINEAMIENTO EN ZONA URBANA</t>
  </si>
  <si>
    <t>44-02-002</t>
  </si>
  <si>
    <t xml:space="preserve">    POR EL ALINEAMIENTO EN ZONA DE LUJO</t>
  </si>
  <si>
    <t>44-03</t>
  </si>
  <si>
    <t>LICENCIAS PARA LA DEMOLICIÓN DE EDIFICIOS O CASAS HABITACIÓN</t>
  </si>
  <si>
    <t>44-03-001</t>
  </si>
  <si>
    <t xml:space="preserve">    POR LA EXPEDICIÓN DE LICENCIA PARA LA DEMOLICIÓN DE EDIFICIOS O CASAS HABITACIÓN</t>
  </si>
  <si>
    <t>44-03-004</t>
  </si>
  <si>
    <t xml:space="preserve">    PERMISOS DE VÍA PUBLICA POR MATERIALES DE CONSTRUCCIÓN Y DEMOLICIÓN</t>
  </si>
  <si>
    <t>44-03-005</t>
  </si>
  <si>
    <t xml:space="preserve">    CONSTANCIAS DE VIABILIDAD POR CAMBIO DE REGISTRO</t>
  </si>
  <si>
    <t>44-04</t>
  </si>
  <si>
    <t>POR LA EXPEDICIÓN DE PERMISOS Y REGISTROS EN MATERIA AMBIENTAL</t>
  </si>
  <si>
    <t>44-04-001</t>
  </si>
  <si>
    <t xml:space="preserve">    SERVICIO DE MANTENIMIENTO A FOSAS SEPTICAS Y TRANSPORTES DE AGUAS RESIDUALES</t>
  </si>
  <si>
    <t>44-04-002</t>
  </si>
  <si>
    <t xml:space="preserve">    ALMACENAJE EN MATERIA RECICLABLE</t>
  </si>
  <si>
    <t>44-04-003</t>
  </si>
  <si>
    <t xml:space="preserve">    OPERACION DE CALDERAS</t>
  </si>
  <si>
    <t>44-04-004</t>
  </si>
  <si>
    <t xml:space="preserve">    CENTROS DE ESPECTACULOS Y SALONES DE FIESTAS</t>
  </si>
  <si>
    <t>44-04-005</t>
  </si>
  <si>
    <t xml:space="preserve">    ESTABLECIMIENTOS CON PREPARACION DE ALIMENTOS</t>
  </si>
  <si>
    <t>44-04-006</t>
  </si>
  <si>
    <t xml:space="preserve">    BARES Y CANTINAS</t>
  </si>
  <si>
    <t>44-04-007</t>
  </si>
  <si>
    <t xml:space="preserve">    CENTROS NOCTURNOS Y CANTABARES</t>
  </si>
  <si>
    <t>44-04-008</t>
  </si>
  <si>
    <t xml:space="preserve">    POZOLERIAS</t>
  </si>
  <si>
    <t>44-04-009</t>
  </si>
  <si>
    <t xml:space="preserve">    ROSTICERÍAS</t>
  </si>
  <si>
    <t>44-04-010</t>
  </si>
  <si>
    <t xml:space="preserve">    DISCOTECAS</t>
  </si>
  <si>
    <t>44-04-011</t>
  </si>
  <si>
    <t xml:space="preserve">    TALLERES MECANICOS</t>
  </si>
  <si>
    <t>44-04-012</t>
  </si>
  <si>
    <t xml:space="preserve">    TALLERES DE HOJALATERÍA Y PINTURA</t>
  </si>
  <si>
    <t>44-04-013</t>
  </si>
  <si>
    <t xml:space="preserve">    TALLERES DE SERVICIO DE CAMBIO DE ACEITE, LAVADO Y ENGRASADO</t>
  </si>
  <si>
    <t>44-04-014</t>
  </si>
  <si>
    <t xml:space="preserve">    TALLERES DE LAVADO DE AUTO</t>
  </si>
  <si>
    <t>44-04-015</t>
  </si>
  <si>
    <t xml:space="preserve">    TALLERES DE REPARACIÓN DE ALHAJAS</t>
  </si>
  <si>
    <t>44-04-016</t>
  </si>
  <si>
    <t xml:space="preserve">    HERRERÍAS</t>
  </si>
  <si>
    <t>44-04-017</t>
  </si>
  <si>
    <t xml:space="preserve">    CARPINTERÍAS</t>
  </si>
  <si>
    <t>44-04-018</t>
  </si>
  <si>
    <t xml:space="preserve">    LAVANDERIAS</t>
  </si>
  <si>
    <t>44-04-019</t>
  </si>
  <si>
    <t xml:space="preserve">    ESTUDIO DE FOTOGRAFÍA Y REVELADO DE PELICULAS FOTOGRAFICAS</t>
  </si>
  <si>
    <t>44-04-020</t>
  </si>
  <si>
    <t xml:space="preserve">    VENTA Y ALMACEN DE PRODUCTOS AGRICOLAS</t>
  </si>
  <si>
    <t>44-04-021</t>
  </si>
  <si>
    <t xml:space="preserve">    PIZZERIAS</t>
  </si>
  <si>
    <t>44-04-027</t>
  </si>
  <si>
    <t xml:space="preserve">    VULCANIZADORAS</t>
  </si>
  <si>
    <t>44-04-028</t>
  </si>
  <si>
    <t xml:space="preserve">    TALLERES ELECTRICOS PARA AUTOS</t>
  </si>
  <si>
    <t>44-04-029</t>
  </si>
  <si>
    <t xml:space="preserve">    CASAS DE MATERIALES</t>
  </si>
  <si>
    <t>44-04-030</t>
  </si>
  <si>
    <t xml:space="preserve">    TABIQUERÍAS</t>
  </si>
  <si>
    <t>44-04-031</t>
  </si>
  <si>
    <t xml:space="preserve">    LABORATORIOS DE ANALISIS CLINICOS</t>
  </si>
  <si>
    <t>44-04-032</t>
  </si>
  <si>
    <t xml:space="preserve">    FARMACIAS VETERINARIAS</t>
  </si>
  <si>
    <t>44-04-033</t>
  </si>
  <si>
    <t xml:space="preserve">    ESTETICAS CANINAS</t>
  </si>
  <si>
    <t>44-04-034</t>
  </si>
  <si>
    <t xml:space="preserve">    GASOLINERAS</t>
  </si>
  <si>
    <t>44-04-035</t>
  </si>
  <si>
    <t xml:space="preserve">    POR EL REFRENDO ANUAL, REVALIDACIÓN Y CERTIFICACIÓN</t>
  </si>
  <si>
    <t>44-04-037</t>
  </si>
  <si>
    <t xml:space="preserve">    ESTABLECIMIENTOS  DE COMIDA RAPIDA</t>
  </si>
  <si>
    <t>44-04-038</t>
  </si>
  <si>
    <t xml:space="preserve">    TIENDAS DE CONVENENCIA</t>
  </si>
  <si>
    <t>44-04-039</t>
  </si>
  <si>
    <t xml:space="preserve">    PANADERÍAS</t>
  </si>
  <si>
    <t>44-04-040</t>
  </si>
  <si>
    <t xml:space="preserve">    TAQUERÍAS</t>
  </si>
  <si>
    <t>44-04-041</t>
  </si>
  <si>
    <t xml:space="preserve">    SERVICIOS FUNERARIOS, EMBALSAMIENTOS Y CREMATORIOS</t>
  </si>
  <si>
    <t>44-04-042</t>
  </si>
  <si>
    <t xml:space="preserve">    TIENDAS DE AUTOSERVICIO, SUPERMERCADOS Y/O DEPARTAMENTOS</t>
  </si>
  <si>
    <t>44-04-043</t>
  </si>
  <si>
    <t xml:space="preserve">    FARMACIAS</t>
  </si>
  <si>
    <t>44-04-044</t>
  </si>
  <si>
    <t xml:space="preserve">    PURIFICADORAS DE AGUA</t>
  </si>
  <si>
    <t>44-04-045</t>
  </si>
  <si>
    <t xml:space="preserve">    EXPEDICIÓN ANUAL DE REGISTRO DE CONTROL AMBIENTAL</t>
  </si>
  <si>
    <t>44-05</t>
  </si>
  <si>
    <t>POR LA EXPEDICIÓN O TRAMITACIÓN DE CONSTANCIAS, CERTIFICACIONES, DUPLICADOS Y COPIAS</t>
  </si>
  <si>
    <t>44-05-001</t>
  </si>
  <si>
    <t xml:space="preserve">    POR LA EXPEDICIÓN O TRAMITACIÓN DE CONSTANCIAS, CERTIFICACIONES, DUPLICADOS Y COPIAS</t>
  </si>
  <si>
    <t>44-06</t>
  </si>
  <si>
    <t>DERECHOS POR COPIAS DE PLANOS, AVALÚOS Y SERVICIOS CATASTRALES</t>
  </si>
  <si>
    <t>44-06-001</t>
  </si>
  <si>
    <t xml:space="preserve">    CONSTANCIAS</t>
  </si>
  <si>
    <t>44-06-002</t>
  </si>
  <si>
    <t xml:space="preserve">    CERTIFICACIONES</t>
  </si>
  <si>
    <t>44-06-003</t>
  </si>
  <si>
    <t xml:space="preserve">    DUPLICADOS Y COPIAS</t>
  </si>
  <si>
    <t>44-06-004</t>
  </si>
  <si>
    <t xml:space="preserve">    OTROS SERVICIOS (DESLINDES)</t>
  </si>
  <si>
    <t>44-07</t>
  </si>
  <si>
    <t>EXPEDICIÓN INICIAL O REFRENDO DE LICENCIAS, PERMISOS Y AUTORIZACIONES PARA EL FUNCIONAMIENTO DE ESTABLECIMIENTOS O LOCALES CUYOS GIROS SEAN LA ENAJENACIÓN DE BEBIDAS ALCOHOLICAS O LA PRESTACIÓN DE SERVICIOS QUE INCLUYAN SU EXPENDIO</t>
  </si>
  <si>
    <t>44-07-001</t>
  </si>
  <si>
    <t xml:space="preserve">    ENAJENACIÓN.- POR LA EXPEDICIÓN INICIAL O REFRENDO DE LICENCIAS COMERCIALES EN LOCALES UBICADOS FUERA DEL MERCADO</t>
  </si>
  <si>
    <t>44-07-002</t>
  </si>
  <si>
    <t xml:space="preserve">    ENAJENACIÓN.- POR LA EXPEDICIÓN INICIAL O REFRENDO DE LICENCIAS COMERCIALES EN LOCALES UBICADOS DENTRO DEL MERCADO</t>
  </si>
  <si>
    <t>44-07-003</t>
  </si>
  <si>
    <t xml:space="preserve">    PRESTACIÓN DE SERVICIOS.- BARES Y CANTABARES</t>
  </si>
  <si>
    <t>44-07-005</t>
  </si>
  <si>
    <t xml:space="preserve">    PRESTACIÓN DE SERVICIOS.- CANTINAS</t>
  </si>
  <si>
    <t>44-07-007</t>
  </si>
  <si>
    <t xml:space="preserve">    PRESTACIÓN DE SERVICIOS.- DISCOTECAS</t>
  </si>
  <si>
    <t>44-07-009</t>
  </si>
  <si>
    <t xml:space="preserve">    PRESTACIÓN DE SERVICIOS.- FONDAS, LONCHERIAS, TAQUERIAS, TORTERIAS, ANTOJERÍAS Y SIMILARES CON VENTA DE BEBIDAS ALCOHÓLICAS CON LOS ALIMENTOS</t>
  </si>
  <si>
    <t>44-07-010</t>
  </si>
  <si>
    <t xml:space="preserve">    PRESTACIÓN DE SERVICIOS.- RESTAURANTES</t>
  </si>
  <si>
    <t>44-07-011</t>
  </si>
  <si>
    <t xml:space="preserve">    PRESTACIÓN DE SERVICIOS.- BILLARES</t>
  </si>
  <si>
    <t>44-07-013</t>
  </si>
  <si>
    <t xml:space="preserve">    PRESTACIÓN DE SERVICIOS.- BALNEARIOS Y CENTROS RECREATIVOS</t>
  </si>
  <si>
    <t>44-07-014</t>
  </si>
  <si>
    <t xml:space="preserve">    PRESTACIÓN DE SERVICIOS.- SALONES DE BAILE</t>
  </si>
  <si>
    <t>44-07-015</t>
  </si>
  <si>
    <t xml:space="preserve">    MODIFICACIÓN DE LA LICENCIA FUERA DEL MERCADO.- CAMBIO DE DOMICILIO</t>
  </si>
  <si>
    <t>44-07-016</t>
  </si>
  <si>
    <t xml:space="preserve">    MODIFICACIÓN DE LA LICENCIA FUERA DEL MERCADO.- CAMBIO DE NOMBRE O RAZON SOCIAL</t>
  </si>
  <si>
    <t>44-07-017</t>
  </si>
  <si>
    <t xml:space="preserve">    MODIFICACIÓN DE LA LICENCIA FUERA DEL MERCADO.- POR EL TRASPASO O CAMBIO DE PROPIETARIO</t>
  </si>
  <si>
    <t>44-07-018</t>
  </si>
  <si>
    <t xml:space="preserve">    MODIFICACIÓN DE LA LICENCIA FUERA DEL MERCADO.- CAMBIO DE GIRO</t>
  </si>
  <si>
    <t>44-07-019</t>
  </si>
  <si>
    <t xml:space="preserve">    MODIFICACIÓN DE LA LICENCIA DENTRO DEL MERCADO.- CAMBIO DE DOMICILIO</t>
  </si>
  <si>
    <t>44-07-020</t>
  </si>
  <si>
    <t xml:space="preserve">    MODIFICACIÓN DE LA LICENCIA DENTRO DEL MERCADO.- CAMBIO DE NOMBRE O RAZON SOCIAL</t>
  </si>
  <si>
    <t>44-07-021</t>
  </si>
  <si>
    <t xml:space="preserve">    MODIFICACIÓN DE LA LICENCIA DENTRO DEL MERCADO.- CAMBIO DE GIRO</t>
  </si>
  <si>
    <t>44-07-022</t>
  </si>
  <si>
    <t xml:space="preserve">    MODIFICACIÓN DE LA LICENCIA DENTRO DEL MERCADO.- POR EL TRASPASO O CAMBIO DE PROPIETARIO</t>
  </si>
  <si>
    <t>44-07-023</t>
  </si>
  <si>
    <t xml:space="preserve">    HORAS EXTRAS EN LICENCIAS COMERCIALES</t>
  </si>
  <si>
    <t>44-07-024</t>
  </si>
  <si>
    <t xml:space="preserve">    EXPEDICIÓN O REFRENDO DE LICENCIA A ESTABLECIMIENTOS EN GENERAL</t>
  </si>
  <si>
    <t>44-07-025</t>
  </si>
  <si>
    <t xml:space="preserve">    HOTELES CON SERVICIOS DE RESTAURANT-BAR</t>
  </si>
  <si>
    <t>44-07-026</t>
  </si>
  <si>
    <t xml:space="preserve">    ESTABLECIMIENTO CON MUSICA VIVA, ESPECTACULOS Y SHOW EN VIVO</t>
  </si>
  <si>
    <t>44-07-027</t>
  </si>
  <si>
    <t xml:space="preserve">    EXPEDICION DE LIC. DE FERRETERIAS Y ELECTRONICAS</t>
  </si>
  <si>
    <t>44-07-028</t>
  </si>
  <si>
    <t xml:space="preserve">    EXP. O REF. DE LIC DE REFACCIONARIAS</t>
  </si>
  <si>
    <t>44-07-029</t>
  </si>
  <si>
    <t xml:space="preserve">    EXPD. O REF. DE LIC. DE RESTAURANTES DE COMIDA RAPIDA / FRANQ.</t>
  </si>
  <si>
    <t>44-07-030</t>
  </si>
  <si>
    <t xml:space="preserve">    EXPD. DE REG LIC. DE NEG DE VENTA Y RENTA</t>
  </si>
  <si>
    <t>44-07-031</t>
  </si>
  <si>
    <t xml:space="preserve">    EXP. O REF. DE LIC DE CAJEROS AUTOMATICOS</t>
  </si>
  <si>
    <t>44-07-032</t>
  </si>
  <si>
    <t xml:space="preserve">    EXPD. DE REG  DE PANADERIAS</t>
  </si>
  <si>
    <t>44-07-033</t>
  </si>
  <si>
    <t xml:space="preserve">    EXP. O REF. DE LIC. DE TIENDAD DEP. COMERCIALES</t>
  </si>
  <si>
    <t>44-07-034</t>
  </si>
  <si>
    <t xml:space="preserve">    EXP. O RED DE LIC. DE DISTRB. Y COMER. DE BOTANAS Y OTROS</t>
  </si>
  <si>
    <t>44-07-035</t>
  </si>
  <si>
    <t xml:space="preserve">    EXPD. DE REF DE LIC DE JOYERIAS EN GRAL</t>
  </si>
  <si>
    <t>44-07-036</t>
  </si>
  <si>
    <t xml:space="preserve">    EXPD. O REF  DE LIC. DE TIENDAS DE ROPA MED</t>
  </si>
  <si>
    <t>44-07-037</t>
  </si>
  <si>
    <t xml:space="preserve">    EXP. O REF DE LIC. DE CARPINTERIAS</t>
  </si>
  <si>
    <t>44-07-038</t>
  </si>
  <si>
    <t xml:space="preserve">    EXP. DE REG. DE LIC. DE HERRERIAS</t>
  </si>
  <si>
    <t>44-07-039</t>
  </si>
  <si>
    <t xml:space="preserve">    EXP.  O  REF DE LIC. DE TIENDA DE PISO Y AZULEJO /FRANQ</t>
  </si>
  <si>
    <t>44-07-040</t>
  </si>
  <si>
    <t xml:space="preserve">    EXPD. DE REG O  REF POLLOS AZADOS Y AL CARBON</t>
  </si>
  <si>
    <t>44-07-041</t>
  </si>
  <si>
    <t xml:space="preserve">    EXP. REF. BOUTIQUES</t>
  </si>
  <si>
    <t>44-07-042</t>
  </si>
  <si>
    <t xml:space="preserve">    EXPD. DE REG O REF DE HOTEL Y MOTEL</t>
  </si>
  <si>
    <t>44-07-044</t>
  </si>
  <si>
    <t xml:space="preserve">    EXP. DE REG O REF DE ZAPATERIAS</t>
  </si>
  <si>
    <t>44-07-045</t>
  </si>
  <si>
    <t xml:space="preserve">    EXP DE REG O REF DE PAPELERIAS Y ART</t>
  </si>
  <si>
    <t>44-07-046</t>
  </si>
  <si>
    <t xml:space="preserve">    EXPD. DE REG PINTURAS E IMPERMEAB</t>
  </si>
  <si>
    <t>44-07-047</t>
  </si>
  <si>
    <t xml:space="preserve">    EXP. DE REG O REF DE TELAS PRODC DE MER.</t>
  </si>
  <si>
    <t>44-07-048</t>
  </si>
  <si>
    <t xml:space="preserve">    EXP.  O REF DE LIC. DE PALETERIAS Y NEVERIAS (FRANQUICIA)</t>
  </si>
  <si>
    <t>44-07-049</t>
  </si>
  <si>
    <t xml:space="preserve">    EXP. DE REG. DE FARMACIAS</t>
  </si>
  <si>
    <t>44-07-050</t>
  </si>
  <si>
    <t xml:space="preserve">    EXP. DE REG. O REF. DE LABORATORIOS</t>
  </si>
  <si>
    <t>44-07-051</t>
  </si>
  <si>
    <t xml:space="preserve">    EXPD.  DE REG DE CONSULT (MED. GRAL)</t>
  </si>
  <si>
    <t>44-07-052</t>
  </si>
  <si>
    <t xml:space="preserve">    EXPD. DE REG O REF DE MUEBLERIAS</t>
  </si>
  <si>
    <t>44-07-053</t>
  </si>
  <si>
    <t xml:space="preserve">    EXPD. DE REG O REF.DE CENTROS DE COPIADO</t>
  </si>
  <si>
    <t>44-07-054</t>
  </si>
  <si>
    <t xml:space="preserve">    EXP. DE REG O REF DE VTA DE E. DE AUDIO</t>
  </si>
  <si>
    <t>44-07-055</t>
  </si>
  <si>
    <t xml:space="preserve">    EXPD. REG TALLER DE VEHICULOS</t>
  </si>
  <si>
    <t>44-07-056</t>
  </si>
  <si>
    <t xml:space="preserve">    EXP. DE REG O REF. DE AGENCIA DE VEHICULOS</t>
  </si>
  <si>
    <t>44-07-057</t>
  </si>
  <si>
    <t xml:space="preserve">    EXPD. REG DE LLANTERAS</t>
  </si>
  <si>
    <t>44-07-058</t>
  </si>
  <si>
    <t xml:space="preserve">    EXP.O REF DE FONDAS COC. ECON</t>
  </si>
  <si>
    <t>44-07-059</t>
  </si>
  <si>
    <t xml:space="preserve">    EXP DE REG TAQUERIAS</t>
  </si>
  <si>
    <t>44-07-060</t>
  </si>
  <si>
    <t xml:space="preserve">    EXP. DE REG O REF  DE TORTERIAS</t>
  </si>
  <si>
    <t>44-07-061</t>
  </si>
  <si>
    <t xml:space="preserve">    EXP DE REG DULCERIAS</t>
  </si>
  <si>
    <t>44-07-062</t>
  </si>
  <si>
    <t xml:space="preserve">    EXP.  DE REG.  O REF. DE TORTILLERIAS</t>
  </si>
  <si>
    <t>44-07-063</t>
  </si>
  <si>
    <t xml:space="preserve">    EXP. DE REG  DE GIMNASIOS</t>
  </si>
  <si>
    <t>44-07-064</t>
  </si>
  <si>
    <t xml:space="preserve">    EXPD. DE REG DE ESC. DE ARTE</t>
  </si>
  <si>
    <t>44-07-068</t>
  </si>
  <si>
    <t xml:space="preserve">    MOD. DEL REG AL PADRON MPAL DE LAS UNID. ECON POR TRASPASO O CAMBIO DE PROP. F. DEL MDO MPAL,</t>
  </si>
  <si>
    <t>44-07-074</t>
  </si>
  <si>
    <t xml:space="preserve">    HORAS EXTRAS EN UNIDADES ECONOMICAS INS. AL PADRON MPAL</t>
  </si>
  <si>
    <t>44-07-075</t>
  </si>
  <si>
    <t xml:space="preserve">    TIENDA DE BISUTERIA, COSMETICOS Y TINTES</t>
  </si>
  <si>
    <t>44-07-076</t>
  </si>
  <si>
    <t xml:space="preserve">    PLAZAS (CENTROS COMERCIALES)</t>
  </si>
  <si>
    <t>44-07-077</t>
  </si>
  <si>
    <t xml:space="preserve">    TIENDA DE ARTESANIAS</t>
  </si>
  <si>
    <t>44-07-078</t>
  </si>
  <si>
    <t xml:space="preserve">    RELOJERIAS Y TIENDAS DE REGALO</t>
  </si>
  <si>
    <t>44-07-079</t>
  </si>
  <si>
    <t xml:space="preserve">    MISCELANEAS SIN VENTA DE BEBIDAS ALCOHOLICAS</t>
  </si>
  <si>
    <t>44-07-081</t>
  </si>
  <si>
    <t xml:space="preserve">    POLLERIAS, POLLO CRUDO</t>
  </si>
  <si>
    <t>44-07-082</t>
  </si>
  <si>
    <t xml:space="preserve">    FRUTERIA Y VERDULERIA</t>
  </si>
  <si>
    <t>44-07-083</t>
  </si>
  <si>
    <t xml:space="preserve">    TALLER DE BICICLETAS</t>
  </si>
  <si>
    <t>44-07-084</t>
  </si>
  <si>
    <t xml:space="preserve">    BAZAR ROPA</t>
  </si>
  <si>
    <t>44-07-085</t>
  </si>
  <si>
    <t xml:space="preserve">    ARTICULOS DE LIMPIEZA</t>
  </si>
  <si>
    <t>44-07-086</t>
  </si>
  <si>
    <t xml:space="preserve">    CARNICERIAS</t>
  </si>
  <si>
    <t>44-07-087</t>
  </si>
  <si>
    <t xml:space="preserve">    COMPRA VENTA DE DESPERDICIOS INDUSTRIALES, FIERRO VIEJO</t>
  </si>
  <si>
    <t>44-07-088</t>
  </si>
  <si>
    <t xml:space="preserve">    CREMERIAS</t>
  </si>
  <si>
    <t>44-07-089</t>
  </si>
  <si>
    <t xml:space="preserve">    ESTACIONAMIENTO LOCALES</t>
  </si>
  <si>
    <t>44-07-090</t>
  </si>
  <si>
    <t xml:space="preserve">    AUTOLAVADOS</t>
  </si>
  <si>
    <t>44-07-091</t>
  </si>
  <si>
    <t xml:space="preserve">    RESTAURANT CON SERV. DE BUFFET, CAFETERIA, HAMBURG. SIN VENTA DE BEBIDAS ALCOHOLICAS</t>
  </si>
  <si>
    <t>44-07-093</t>
  </si>
  <si>
    <t xml:space="preserve">    CIBER (RENTA DE COMPUTADORAS)</t>
  </si>
  <si>
    <t>44-07-094</t>
  </si>
  <si>
    <t xml:space="preserve">    IMPRENTAS</t>
  </si>
  <si>
    <t>44-07-095</t>
  </si>
  <si>
    <t xml:space="preserve">    BAÑOS PUBLICOS</t>
  </si>
  <si>
    <t>44-07-096</t>
  </si>
  <si>
    <t xml:space="preserve">    LAVANDERIAS Y TINTORERIAS</t>
  </si>
  <si>
    <t>44-07-097</t>
  </si>
  <si>
    <t xml:space="preserve">    SERVICIO DE MENSAJERIA Y PAQUETERIA</t>
  </si>
  <si>
    <t>44-07-099</t>
  </si>
  <si>
    <t xml:space="preserve">    ESTETICAS, PELUQUERIAS, ETC.</t>
  </si>
  <si>
    <t>44-07-100</t>
  </si>
  <si>
    <t xml:space="preserve">    TALLER DE SILENCIADORES Y MOFLES</t>
  </si>
  <si>
    <t>44-07-102</t>
  </si>
  <si>
    <t xml:space="preserve">    FUNERARIAS</t>
  </si>
  <si>
    <t>44-07-103</t>
  </si>
  <si>
    <t xml:space="preserve">    PANTEONES</t>
  </si>
  <si>
    <t>44-07-108</t>
  </si>
  <si>
    <t xml:space="preserve">    AGENCIA DE MOTOCICLETAS</t>
  </si>
  <si>
    <t>44-08</t>
  </si>
  <si>
    <t>POR LICENCIAS, PERMISOS O AUTORIZACIONES PARA LA COLOCACIÓN DE ANUNCIOS O CARTELES Y LA REALIZACION DE PUBLICIDAD</t>
  </si>
  <si>
    <t>44-08-001</t>
  </si>
  <si>
    <t xml:space="preserve">    FACHADAS,MUROS,PAREDES O BARDAS</t>
  </si>
  <si>
    <t>44-08-002</t>
  </si>
  <si>
    <t xml:space="preserve">    VIDRIERIAS, ESCAPARATES, CORTINAS METÁLICAS, MARQUESINAS Y TOLDOS</t>
  </si>
  <si>
    <t>44-08-003</t>
  </si>
  <si>
    <t xml:space="preserve">    ANUNCIOS LUMINOSOS,ESPECTACULARES Y ELECTRONICOS</t>
  </si>
  <si>
    <t>44-08-004</t>
  </si>
  <si>
    <t xml:space="preserve">    POR ANUNCIOS COMERCIALES COLOCADOS EN TRANSPORTES DE SERVICIO PÚBLICO LOCALES Y EN EQUIPOS Y APARATOS DE DIVERSIÓN ACUÁTICOS DE EXPLOTACIÓN COMERCIAL</t>
  </si>
  <si>
    <t>44-08-006</t>
  </si>
  <si>
    <t xml:space="preserve">    POR ANUNCIOS TRANSITORIOS POR MEDIO DE PROPAGANDA EN TABLEROS, VOLANTES Y DEMÁS FORMAS SIMILARES</t>
  </si>
  <si>
    <t>44-08-008</t>
  </si>
  <si>
    <t xml:space="preserve">    POR PERIFONEO.- FIJO</t>
  </si>
  <si>
    <t>44-08-009</t>
  </si>
  <si>
    <t xml:space="preserve">    ANUNCIOS ESPECTACULARES X ANUALIDAD</t>
  </si>
  <si>
    <t>44-09</t>
  </si>
  <si>
    <t>REGISTRO CIVIL</t>
  </si>
  <si>
    <t>44-09-001</t>
  </si>
  <si>
    <t xml:space="preserve">    90% POR ADMINISTRACIÓN DEL REGISTRO CIVIL</t>
  </si>
  <si>
    <t>44-10</t>
  </si>
  <si>
    <t>DERECHOS DE ESCRITURACION</t>
  </si>
  <si>
    <t>44-10-001</t>
  </si>
  <si>
    <t xml:space="preserve">    LOTES HASTA 120 MTS. CUADRADOS</t>
  </si>
  <si>
    <t>44-10-003</t>
  </si>
  <si>
    <t xml:space="preserve">    EXPEDICIÓN DE CONSTANCIAS DIVERSAS</t>
  </si>
  <si>
    <t>44-10-004</t>
  </si>
  <si>
    <t>44-10-007</t>
  </si>
  <si>
    <t xml:space="preserve">    RECTIFICACIÓN DE CONTRATO</t>
  </si>
  <si>
    <t>44-10-008</t>
  </si>
  <si>
    <t xml:space="preserve">    RENUNCIA AL DERECHO DEL TANTO</t>
  </si>
  <si>
    <t>44-10-009</t>
  </si>
  <si>
    <t xml:space="preserve">    VERIFICACIÓN FISICA DE LOTE A REGULARIZAR</t>
  </si>
  <si>
    <t>44-11</t>
  </si>
  <si>
    <t>REGISTRO DE FIERRO QUEMADOR</t>
  </si>
  <si>
    <t>44-11-001</t>
  </si>
  <si>
    <t xml:space="preserve">    REGISTRO DE FIERRO QUEMADOR</t>
  </si>
  <si>
    <t>44-11-002</t>
  </si>
  <si>
    <t xml:space="preserve">    EXPEDICIÓN DE CONSTANCIAS DE PROPIEDAD DE LA PATENTE DE FIERRO</t>
  </si>
  <si>
    <t>44-12</t>
  </si>
  <si>
    <t>SERVICIOS DE PROTECCIÓN CIVIL</t>
  </si>
  <si>
    <t>44-12-001</t>
  </si>
  <si>
    <t xml:space="preserve">    POR LA EXPDICIÓN DEL VISTO BUENO DE PROTECCIÓN CIVIL</t>
  </si>
  <si>
    <t>PRODUCTOS</t>
  </si>
  <si>
    <t>51-01</t>
  </si>
  <si>
    <t>PRODUCTOS DERIVADOS DEL USO Y APROVECHAMIENTO DE BIENES NO SUJETOS A RÉGIMEN DE DOMINIO PÚBLICO</t>
  </si>
  <si>
    <t>51-01-001</t>
  </si>
  <si>
    <t xml:space="preserve">    ARRENDAMIENTO, EXPLOTACIÓN O VENTA DE BIENES</t>
  </si>
  <si>
    <t>51-01-002</t>
  </si>
  <si>
    <t xml:space="preserve">    OCUPACIÓN O APROVECHAMIENTO DE VÍA PÚBLICA</t>
  </si>
  <si>
    <t>51-01-003</t>
  </si>
  <si>
    <t xml:space="preserve">    CORRALES Y CORRALETAS</t>
  </si>
  <si>
    <t>51-01-004</t>
  </si>
  <si>
    <t xml:space="preserve">    BAÑOS PÚBLICOS</t>
  </si>
  <si>
    <t>51-01-006</t>
  </si>
  <si>
    <t xml:space="preserve">    BALNEARIOS Y CENTROS RECREATIVOS</t>
  </si>
  <si>
    <t>51-02</t>
  </si>
  <si>
    <t>OCUPACION O APROVECHAMIENTO DE VIA PUBLICA</t>
  </si>
  <si>
    <t>51-02-012</t>
  </si>
  <si>
    <t xml:space="preserve">    ZONA DE ESTACIONAMIENTOS MUNICIPALES</t>
  </si>
  <si>
    <t>51-04</t>
  </si>
  <si>
    <t>OTROS PRODUCTOS</t>
  </si>
  <si>
    <t>51-04-001</t>
  </si>
  <si>
    <t xml:space="preserve">    PRODUCTOS FINANCIEROS</t>
  </si>
  <si>
    <t>51-04-003</t>
  </si>
  <si>
    <t xml:space="preserve">    SERVICIOS DE PROTECCIÓN PRIVADA</t>
  </si>
  <si>
    <t>51-04-004</t>
  </si>
  <si>
    <t xml:space="preserve">    PRODUCTOS DIVERSOS</t>
  </si>
  <si>
    <t>APROVECHAMIENTOS</t>
  </si>
  <si>
    <t>61-02</t>
  </si>
  <si>
    <t>Multas</t>
  </si>
  <si>
    <t>61-02-02</t>
  </si>
  <si>
    <t xml:space="preserve">    MULTAS</t>
  </si>
  <si>
    <t>61-02-02-001</t>
  </si>
  <si>
    <t xml:space="preserve">      REÍNTEGROS O DEVOLUCIONES</t>
  </si>
  <si>
    <t>61-02-02-003</t>
  </si>
  <si>
    <t xml:space="preserve">      MULTAS ADMINISTRATIVAS</t>
  </si>
  <si>
    <t>61-02-02-004</t>
  </si>
  <si>
    <t xml:space="preserve">      MULTAS DE TRÁNSITO MUNICIPAL</t>
  </si>
  <si>
    <t>61-02-02-006</t>
  </si>
  <si>
    <t xml:space="preserve">      MULTAS POR CONCEPTO DE PROTECCIÓN AL MEDIO AMBIENTE</t>
  </si>
  <si>
    <t>61-02-03</t>
  </si>
  <si>
    <t xml:space="preserve">    MULTAS DE TRANSITO MUNICIPAL</t>
  </si>
  <si>
    <t>61-02-03-001</t>
  </si>
  <si>
    <t xml:space="preserve">      PARTICULARES</t>
  </si>
  <si>
    <t>61-02-07</t>
  </si>
  <si>
    <t xml:space="preserve">    POR APORTACIONES Y COOPERACIONES</t>
  </si>
  <si>
    <t>61-02-07-003</t>
  </si>
  <si>
    <t xml:space="preserve">      BIENES MOSTRENCOS</t>
  </si>
  <si>
    <t>61-02-07-004</t>
  </si>
  <si>
    <t xml:space="preserve">      INDEMNIZACIÓN POR DAÑOS CAUSADOS A BIENES MUNICIPALES</t>
  </si>
  <si>
    <t>61-03</t>
  </si>
  <si>
    <t>Indemnizaciones</t>
  </si>
  <si>
    <t>61-03-01</t>
  </si>
  <si>
    <t xml:space="preserve">    INDEMNIZACION POR DAÑOS CAUSADOS A BIENES MPALES</t>
  </si>
  <si>
    <t>61-03-01-001</t>
  </si>
  <si>
    <t xml:space="preserve">      DAÑOS CAUSADOS A BIENES PROPIOS</t>
  </si>
  <si>
    <t>61-04</t>
  </si>
  <si>
    <t>Reintegros</t>
  </si>
  <si>
    <t>61-04-01</t>
  </si>
  <si>
    <t xml:space="preserve">    REINTEGRO O DEVOLUCIONES</t>
  </si>
  <si>
    <t>61-04-01-001</t>
  </si>
  <si>
    <t xml:space="preserve">      REINTEGRO O DEVOLUCIONES</t>
  </si>
  <si>
    <t>61-09</t>
  </si>
  <si>
    <t>Otros Aprovechamientos</t>
  </si>
  <si>
    <t>61-09-01</t>
  </si>
  <si>
    <t xml:space="preserve">    OTROS APROVECHAMIENTOS</t>
  </si>
  <si>
    <t>61-09-01-001</t>
  </si>
  <si>
    <t xml:space="preserve">      DE LAS CONCEPCIONES Y CONTRATOS</t>
  </si>
  <si>
    <t>61-09-01-002</t>
  </si>
  <si>
    <t xml:space="preserve">        DONATIVOS Y LEGADOS</t>
  </si>
  <si>
    <t>61-09-02</t>
  </si>
  <si>
    <t xml:space="preserve">      DE LAS CONCESIONES Y CONTRATOS</t>
  </si>
  <si>
    <t>61-09-02-001</t>
  </si>
  <si>
    <t xml:space="preserve">        SERVICIOS PUBLICOS MUNICIPALES</t>
  </si>
  <si>
    <t>PARTICIPACIONES, APORTACIONES, CONVENIOS, INCENTIVOS DERIVADOS DE LA COLABORACIÓN FISCAL</t>
  </si>
  <si>
    <t>Participaciones</t>
  </si>
  <si>
    <t>81-01</t>
  </si>
  <si>
    <t>PARTICIPACIONES FEDERALES</t>
  </si>
  <si>
    <t>81-01-001</t>
  </si>
  <si>
    <t xml:space="preserve">    FONDO GENERAL DE PARTICIPACIONES</t>
  </si>
  <si>
    <t>81-01-002</t>
  </si>
  <si>
    <t xml:space="preserve">    FONDO DE FOMENTO MUNICIPAL</t>
  </si>
  <si>
    <t>81-01-003</t>
  </si>
  <si>
    <t xml:space="preserve">    FONDO DE FISCALIZACIÓN Y RECAUDACIÓN</t>
  </si>
  <si>
    <t>81-01-004</t>
  </si>
  <si>
    <t xml:space="preserve">    FONDO DE COMPENSACIÓN</t>
  </si>
  <si>
    <t>81-01-006</t>
  </si>
  <si>
    <t xml:space="preserve">    IMPUESTO ESPECIAL SOBRE PRODUCCIÓN Y SERVICIOS</t>
  </si>
  <si>
    <t>81-01-009</t>
  </si>
  <si>
    <t xml:space="preserve">    GASOLINAS Y DIÉSEL</t>
  </si>
  <si>
    <t>81-01-010</t>
  </si>
  <si>
    <t xml:space="preserve">    FONDO DEL IMPUESTO SOBRE LA RENTA</t>
  </si>
  <si>
    <t>81-01-011</t>
  </si>
  <si>
    <t xml:space="preserve">    FONDO DE ESTABILIZACIÓN DE LOS INGRESOS DE LAS ENTIDADES FEDERATIVAS</t>
  </si>
  <si>
    <t>81-03</t>
  </si>
  <si>
    <t>RENDIMIENTOS FINANCIEROS ( RAMO 28 )</t>
  </si>
  <si>
    <t>81-03-001</t>
  </si>
  <si>
    <t xml:space="preserve">    INTERESES FINANCIEROS</t>
  </si>
  <si>
    <t xml:space="preserve">Aportaciones </t>
  </si>
  <si>
    <t>82-01</t>
  </si>
  <si>
    <t>FONDO DE APORTACIONES P/INFRAESTRUCTURA SOCIAL</t>
  </si>
  <si>
    <t>82-01-001</t>
  </si>
  <si>
    <t xml:space="preserve">    FONDO DE APORTACIONES P/INFRAESTRUCTURA SOCIAL (FAISM)</t>
  </si>
  <si>
    <t>82-01-002</t>
  </si>
  <si>
    <t xml:space="preserve">    INTERESES POR PRODUCTOS FINANCIEROS (FISM)</t>
  </si>
  <si>
    <t>82-02</t>
  </si>
  <si>
    <t>FONDO DE APORTACIONES PARA EL FORTALECIMIENTO DE LOS MUNICIPIOS</t>
  </si>
  <si>
    <t>82-02-001</t>
  </si>
  <si>
    <t xml:space="preserve">    FONDO DE APORTACIONES PARA EL FORTALECIMIENTO DE LOS MUNICIPIOS (FORTAMUN)</t>
  </si>
  <si>
    <t>82-02-002</t>
  </si>
  <si>
    <t xml:space="preserve">    INTERESES DE FORTAMUN</t>
  </si>
  <si>
    <t>Convenios</t>
  </si>
  <si>
    <t>83-01</t>
  </si>
  <si>
    <t>PROVENIENTES DEL GOBIERNO DEL ESTADO</t>
  </si>
  <si>
    <t>83-01-004</t>
  </si>
  <si>
    <t xml:space="preserve">    2% SOBRE NOMINAS</t>
  </si>
  <si>
    <t>83-01-005</t>
  </si>
  <si>
    <t xml:space="preserve">    FDO. DE APORTS. ESTATALES P/LA INF. SOC. MPAL. (GASOLINA Y DIESEL)</t>
  </si>
  <si>
    <t>83-01-009</t>
  </si>
  <si>
    <t xml:space="preserve">    INTERESES DE FDO DE APORTACIONES ESTATALES P/INFRAC. SOC MPAL (GASOLINA Y DIESEL)</t>
  </si>
  <si>
    <t>83-03</t>
  </si>
  <si>
    <t>APORTAC. DE PARTICULARES Y ORGANISMOS OFICIALES</t>
  </si>
  <si>
    <t>83-03-006</t>
  </si>
  <si>
    <t xml:space="preserve">    APORTACION DEL PATRONATO DE LA FERIA A LA BANDERA</t>
  </si>
  <si>
    <t>Incentivos Derivados de la Colaboración Fiscal</t>
  </si>
  <si>
    <t>84-01</t>
  </si>
  <si>
    <t>INCENTIVOS DERIVADOS DE LA COLABORACIÓN FISCAL</t>
  </si>
  <si>
    <t>84-01-001</t>
  </si>
  <si>
    <t xml:space="preserve">    TENENCIA O USO DE VEHICULOS</t>
  </si>
  <si>
    <t>84-01-002</t>
  </si>
  <si>
    <t xml:space="preserve">    FONDO DE COMPENSACIÓN ISAN</t>
  </si>
  <si>
    <t>84-01-003</t>
  </si>
  <si>
    <t xml:space="preserve">    IMPUESTO SOBRE AUTOMOVILES NUEVOS</t>
  </si>
  <si>
    <t>84-01-005</t>
  </si>
  <si>
    <t xml:space="preserve">    OTROS INCENTIVOS ECONÓMICOS</t>
  </si>
  <si>
    <t>SUBSIDIOS Y SUBVENCIONES</t>
  </si>
  <si>
    <t>Subsidios y Subvenciones</t>
  </si>
  <si>
    <t>93-01</t>
  </si>
  <si>
    <t>93-01-001</t>
  </si>
  <si>
    <t xml:space="preserve">    APORTACIÓN AL PATRONATO A LA FERIA</t>
  </si>
  <si>
    <t>93-02</t>
  </si>
  <si>
    <t>PROVENIENTES DEL GOBIERNO FEDERAL</t>
  </si>
  <si>
    <t>93-02-007</t>
  </si>
  <si>
    <t xml:space="preserve">    PROGRAMA PRODDER</t>
  </si>
  <si>
    <t>93-02-009</t>
  </si>
  <si>
    <t xml:space="preserve">    INTERESES DEL PROGRAMA PRODER</t>
  </si>
  <si>
    <t>00</t>
  </si>
  <si>
    <t>INGRESOS DERIVADOS DE FINANCIAMIENTOS</t>
  </si>
  <si>
    <t>Financiamiento Interno</t>
  </si>
  <si>
    <t>03-03</t>
  </si>
  <si>
    <t>Financiamiento Interno,  Préstamos de la Deuda Pública Interna por Pagar a Largo Plazo</t>
  </si>
  <si>
    <t>03-03-0001</t>
  </si>
  <si>
    <t xml:space="preserve">    SECRETARIA DE FINANZAS Y ADMINISTRACIÓN DEL ESTADO DE GUERRERO</t>
  </si>
  <si>
    <t>Ingresos Excedentes</t>
  </si>
  <si>
    <t>Formato IP-1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</si>
</sst>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8"/>
      <color indexed="8"/>
      <name val="Arial"/>
      <family val="2"/>
    </font>
    <font>
      <vertAlign val="superscript"/>
      <sz val="9"/>
      <color rgb="FF00000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vertAlign val="subscript"/>
      <sz val="9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vertAlign val="superscript"/>
      <sz val="8"/>
      <color theme="1"/>
      <name val="Arial"/>
      <family val="2"/>
    </font>
    <font>
      <vertAlign val="subscript"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0" fontId="16" fillId="0" borderId="0"/>
    <xf numFmtId="0" fontId="20" fillId="0" borderId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2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0" fontId="17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</cellStyleXfs>
  <cellXfs count="175">
    <xf numFmtId="0" fontId="0" fillId="0" borderId="0" xfId="0"/>
    <xf numFmtId="0" fontId="1" fillId="0" borderId="0" xfId="2"/>
    <xf numFmtId="0" fontId="5" fillId="2" borderId="6" xfId="4" applyFont="1" applyFill="1" applyBorder="1" applyAlignment="1">
      <alignment horizontal="center" vertical="center"/>
    </xf>
    <xf numFmtId="0" fontId="5" fillId="2" borderId="7" xfId="4" applyFont="1" applyFill="1" applyBorder="1" applyAlignment="1">
      <alignment horizontal="center" vertical="center"/>
    </xf>
    <xf numFmtId="0" fontId="5" fillId="2" borderId="8" xfId="4" applyFont="1" applyFill="1" applyBorder="1" applyAlignment="1">
      <alignment wrapText="1"/>
    </xf>
    <xf numFmtId="164" fontId="5" fillId="2" borderId="8" xfId="3" applyNumberFormat="1" applyFont="1" applyFill="1" applyBorder="1" applyAlignment="1">
      <alignment horizontal="center"/>
    </xf>
    <xf numFmtId="0" fontId="6" fillId="2" borderId="9" xfId="4" applyFont="1" applyFill="1" applyBorder="1" applyAlignment="1">
      <alignment horizontal="centerContinuous"/>
    </xf>
    <xf numFmtId="0" fontId="7" fillId="0" borderId="0" xfId="2" applyFont="1"/>
    <xf numFmtId="0" fontId="5" fillId="2" borderId="4" xfId="4" applyFont="1" applyFill="1" applyBorder="1" applyAlignment="1">
      <alignment horizontal="center" vertical="center"/>
    </xf>
    <xf numFmtId="0" fontId="10" fillId="2" borderId="4" xfId="4" applyFont="1" applyFill="1" applyBorder="1" applyAlignment="1">
      <alignment horizontal="center" vertical="center"/>
    </xf>
    <xf numFmtId="0" fontId="8" fillId="2" borderId="4" xfId="4" applyFont="1" applyFill="1" applyBorder="1" applyAlignment="1">
      <alignment horizontal="left"/>
    </xf>
    <xf numFmtId="1" fontId="12" fillId="2" borderId="15" xfId="2" applyNumberFormat="1" applyFont="1" applyFill="1" applyBorder="1" applyAlignment="1" applyProtection="1">
      <alignment horizontal="right" vertical="center" wrapText="1"/>
      <protection locked="0"/>
    </xf>
    <xf numFmtId="1" fontId="8" fillId="2" borderId="15" xfId="3" applyNumberFormat="1" applyFont="1" applyFill="1" applyBorder="1" applyAlignment="1">
      <alignment horizontal="right"/>
    </xf>
    <xf numFmtId="0" fontId="10" fillId="2" borderId="6" xfId="4" applyFont="1" applyFill="1" applyBorder="1" applyAlignment="1">
      <alignment horizontal="center" vertical="center"/>
    </xf>
    <xf numFmtId="0" fontId="10" fillId="2" borderId="7" xfId="4" applyFont="1" applyFill="1" applyBorder="1" applyAlignment="1">
      <alignment horizontal="center" vertical="center"/>
    </xf>
    <xf numFmtId="0" fontId="10" fillId="2" borderId="8" xfId="4" applyFont="1" applyFill="1" applyBorder="1" applyAlignment="1">
      <alignment wrapText="1"/>
    </xf>
    <xf numFmtId="1" fontId="10" fillId="2" borderId="14" xfId="3" applyNumberFormat="1" applyFont="1" applyFill="1" applyBorder="1" applyAlignment="1">
      <alignment horizontal="right"/>
    </xf>
    <xf numFmtId="0" fontId="14" fillId="2" borderId="2" xfId="2" applyFont="1" applyFill="1" applyBorder="1" applyAlignment="1">
      <alignment vertical="top" wrapText="1"/>
    </xf>
    <xf numFmtId="0" fontId="15" fillId="0" borderId="0" xfId="2" applyFont="1" applyAlignment="1">
      <alignment wrapText="1"/>
    </xf>
    <xf numFmtId="0" fontId="6" fillId="2" borderId="10" xfId="4" applyFont="1" applyFill="1" applyBorder="1" applyAlignment="1">
      <alignment vertical="center" wrapText="1"/>
    </xf>
    <xf numFmtId="0" fontId="6" fillId="2" borderId="11" xfId="4" applyFont="1" applyFill="1" applyBorder="1" applyAlignment="1">
      <alignment vertical="center" wrapText="1"/>
    </xf>
    <xf numFmtId="37" fontId="2" fillId="3" borderId="12" xfId="1" applyNumberFormat="1" applyFont="1" applyFill="1" applyBorder="1" applyAlignment="1" applyProtection="1">
      <alignment horizontal="center" vertical="center"/>
    </xf>
    <xf numFmtId="37" fontId="2" fillId="3" borderId="12" xfId="1" applyNumberFormat="1" applyFont="1" applyFill="1" applyBorder="1" applyAlignment="1" applyProtection="1">
      <alignment horizontal="center" vertical="center" wrapText="1"/>
    </xf>
    <xf numFmtId="37" fontId="2" fillId="3" borderId="12" xfId="1" applyNumberFormat="1" applyFont="1" applyFill="1" applyBorder="1" applyAlignment="1" applyProtection="1">
      <alignment horizontal="center"/>
    </xf>
    <xf numFmtId="0" fontId="14" fillId="2" borderId="0" xfId="2" applyFont="1" applyFill="1" applyAlignment="1">
      <alignment vertical="top" wrapText="1"/>
    </xf>
    <xf numFmtId="0" fontId="1" fillId="0" borderId="0" xfId="2" applyAlignment="1">
      <alignment horizontal="center"/>
    </xf>
    <xf numFmtId="0" fontId="8" fillId="2" borderId="9" xfId="4" applyFont="1" applyFill="1" applyBorder="1" applyAlignment="1">
      <alignment horizontal="center"/>
    </xf>
    <xf numFmtId="0" fontId="24" fillId="2" borderId="0" xfId="0" applyFont="1" applyFill="1"/>
    <xf numFmtId="0" fontId="0" fillId="2" borderId="0" xfId="0" applyFill="1"/>
    <xf numFmtId="43" fontId="5" fillId="2" borderId="5" xfId="26" applyFont="1" applyFill="1" applyBorder="1" applyAlignment="1" applyProtection="1">
      <alignment horizontal="right"/>
      <protection locked="0"/>
    </xf>
    <xf numFmtId="43" fontId="5" fillId="2" borderId="5" xfId="26" applyFont="1" applyFill="1" applyBorder="1" applyAlignment="1" applyProtection="1">
      <alignment horizontal="right"/>
    </xf>
    <xf numFmtId="43" fontId="6" fillId="2" borderId="12" xfId="26" applyFont="1" applyFill="1" applyBorder="1" applyAlignment="1" applyProtection="1">
      <alignment horizontal="right"/>
    </xf>
    <xf numFmtId="43" fontId="3" fillId="2" borderId="15" xfId="26" applyFont="1" applyFill="1" applyBorder="1" applyAlignment="1" applyProtection="1">
      <alignment horizontal="right" vertical="center" wrapText="1"/>
      <protection locked="0"/>
    </xf>
    <xf numFmtId="43" fontId="3" fillId="2" borderId="15" xfId="26" applyFont="1" applyFill="1" applyBorder="1" applyAlignment="1">
      <alignment horizontal="right" vertical="center" wrapText="1"/>
    </xf>
    <xf numFmtId="43" fontId="8" fillId="2" borderId="15" xfId="26" applyFont="1" applyFill="1" applyBorder="1" applyAlignment="1">
      <alignment horizontal="right"/>
    </xf>
    <xf numFmtId="43" fontId="6" fillId="2" borderId="5" xfId="26" applyFont="1" applyFill="1" applyBorder="1" applyAlignment="1" applyProtection="1">
      <alignment horizontal="right"/>
    </xf>
    <xf numFmtId="43" fontId="12" fillId="2" borderId="15" xfId="26" applyFont="1" applyFill="1" applyBorder="1" applyAlignment="1" applyProtection="1">
      <alignment horizontal="right" vertical="center" wrapText="1"/>
      <protection locked="0"/>
    </xf>
    <xf numFmtId="43" fontId="13" fillId="2" borderId="15" xfId="26" applyFont="1" applyFill="1" applyBorder="1" applyAlignment="1">
      <alignment horizontal="right" vertical="center" wrapText="1"/>
    </xf>
    <xf numFmtId="43" fontId="6" fillId="2" borderId="5" xfId="26" applyFont="1" applyFill="1" applyBorder="1" applyAlignment="1" applyProtection="1">
      <alignment horizontal="right" vertical="center"/>
    </xf>
    <xf numFmtId="43" fontId="8" fillId="2" borderId="5" xfId="26" applyFont="1" applyFill="1" applyBorder="1" applyAlignment="1" applyProtection="1">
      <alignment horizontal="right"/>
    </xf>
    <xf numFmtId="43" fontId="10" fillId="2" borderId="14" xfId="26" applyFont="1" applyFill="1" applyBorder="1" applyAlignment="1">
      <alignment horizontal="right"/>
    </xf>
    <xf numFmtId="43" fontId="8" fillId="2" borderId="12" xfId="26" applyFont="1" applyFill="1" applyBorder="1" applyAlignment="1">
      <alignment horizontal="right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30" fillId="0" borderId="0" xfId="29" applyFont="1" applyAlignment="1">
      <alignment vertical="center"/>
    </xf>
    <xf numFmtId="0" fontId="30" fillId="4" borderId="12" xfId="0" applyFont="1" applyFill="1" applyBorder="1" applyAlignment="1">
      <alignment horizontal="center" vertical="center" wrapText="1"/>
    </xf>
    <xf numFmtId="44" fontId="30" fillId="4" borderId="12" xfId="26" applyNumberFormat="1" applyFont="1" applyFill="1" applyBorder="1" applyAlignment="1" applyProtection="1">
      <alignment horizontal="center" vertical="center"/>
    </xf>
    <xf numFmtId="0" fontId="30" fillId="5" borderId="12" xfId="0" applyFont="1" applyFill="1" applyBorder="1" applyAlignment="1">
      <alignment horizontal="right" vertical="center"/>
    </xf>
    <xf numFmtId="0" fontId="30" fillId="5" borderId="12" xfId="0" applyFont="1" applyFill="1" applyBorder="1" applyAlignment="1">
      <alignment vertical="center"/>
    </xf>
    <xf numFmtId="44" fontId="30" fillId="5" borderId="12" xfId="0" applyNumberFormat="1" applyFont="1" applyFill="1" applyBorder="1" applyAlignment="1">
      <alignment horizontal="center" vertical="center" wrapText="1"/>
    </xf>
    <xf numFmtId="39" fontId="31" fillId="6" borderId="12" xfId="0" applyNumberFormat="1" applyFont="1" applyFill="1" applyBorder="1" applyAlignment="1">
      <alignment horizontal="right" vertical="center" wrapText="1"/>
    </xf>
    <xf numFmtId="0" fontId="31" fillId="6" borderId="12" xfId="0" applyFont="1" applyFill="1" applyBorder="1" applyAlignment="1">
      <alignment horizontal="left" vertical="center" wrapText="1"/>
    </xf>
    <xf numFmtId="44" fontId="32" fillId="6" borderId="12" xfId="27" applyFont="1" applyFill="1" applyBorder="1" applyAlignment="1" applyProtection="1">
      <alignment horizontal="right" vertical="center" wrapText="1"/>
    </xf>
    <xf numFmtId="44" fontId="30" fillId="6" borderId="12" xfId="27" applyFont="1" applyFill="1" applyBorder="1" applyAlignment="1" applyProtection="1">
      <alignment horizontal="right" vertical="center" wrapText="1"/>
    </xf>
    <xf numFmtId="0" fontId="28" fillId="0" borderId="0" xfId="0" applyFont="1" applyAlignment="1">
      <alignment vertical="center"/>
    </xf>
    <xf numFmtId="49" fontId="32" fillId="7" borderId="12" xfId="0" applyNumberFormat="1" applyFont="1" applyFill="1" applyBorder="1" applyAlignment="1">
      <alignment horizontal="right" vertical="center" wrapText="1"/>
    </xf>
    <xf numFmtId="0" fontId="32" fillId="7" borderId="12" xfId="0" applyFont="1" applyFill="1" applyBorder="1" applyAlignment="1">
      <alignment horizontal="left" vertical="center" wrapText="1"/>
    </xf>
    <xf numFmtId="44" fontId="32" fillId="7" borderId="12" xfId="27" applyFont="1" applyFill="1" applyBorder="1" applyAlignment="1" applyProtection="1">
      <alignment horizontal="right" vertical="center" wrapText="1"/>
    </xf>
    <xf numFmtId="44" fontId="30" fillId="7" borderId="12" xfId="27" applyFont="1" applyFill="1" applyBorder="1" applyAlignment="1" applyProtection="1">
      <alignment horizontal="right" vertical="center" wrapText="1"/>
    </xf>
    <xf numFmtId="49" fontId="33" fillId="0" borderId="12" xfId="0" applyNumberFormat="1" applyFont="1" applyBorder="1" applyAlignment="1">
      <alignment horizontal="right" vertical="center" wrapText="1"/>
    </xf>
    <xf numFmtId="0" fontId="33" fillId="0" borderId="12" xfId="0" applyFont="1" applyBorder="1" applyAlignment="1">
      <alignment horizontal="left" vertical="center" wrapText="1"/>
    </xf>
    <xf numFmtId="44" fontId="33" fillId="0" borderId="12" xfId="27" applyFont="1" applyFill="1" applyBorder="1" applyAlignment="1" applyProtection="1">
      <alignment horizontal="right" vertical="center" wrapText="1"/>
    </xf>
    <xf numFmtId="44" fontId="17" fillId="0" borderId="12" xfId="27" applyFont="1" applyFill="1" applyBorder="1" applyAlignment="1" applyProtection="1">
      <alignment horizontal="right" vertical="center" wrapText="1"/>
    </xf>
    <xf numFmtId="0" fontId="31" fillId="6" borderId="12" xfId="0" applyFont="1" applyFill="1" applyBorder="1" applyAlignment="1">
      <alignment vertical="center" wrapText="1"/>
    </xf>
    <xf numFmtId="44" fontId="33" fillId="7" borderId="12" xfId="27" applyFont="1" applyFill="1" applyBorder="1" applyAlignment="1" applyProtection="1">
      <alignment horizontal="right" vertical="center" wrapText="1"/>
    </xf>
    <xf numFmtId="44" fontId="17" fillId="7" borderId="12" xfId="27" applyFont="1" applyFill="1" applyBorder="1" applyAlignment="1" applyProtection="1">
      <alignment horizontal="right" vertical="center" wrapText="1"/>
    </xf>
    <xf numFmtId="37" fontId="32" fillId="5" borderId="12" xfId="0" applyNumberFormat="1" applyFont="1" applyFill="1" applyBorder="1" applyAlignment="1">
      <alignment horizontal="right" vertical="center" wrapText="1"/>
    </xf>
    <xf numFmtId="0" fontId="32" fillId="5" borderId="12" xfId="0" applyFont="1" applyFill="1" applyBorder="1" applyAlignment="1">
      <alignment horizontal="left" vertical="center" wrapText="1"/>
    </xf>
    <xf numFmtId="44" fontId="32" fillId="5" borderId="12" xfId="27" applyFont="1" applyFill="1" applyBorder="1" applyAlignment="1" applyProtection="1">
      <alignment horizontal="right" vertical="center" wrapText="1"/>
    </xf>
    <xf numFmtId="44" fontId="30" fillId="5" borderId="12" xfId="27" applyFont="1" applyFill="1" applyBorder="1" applyAlignment="1" applyProtection="1">
      <alignment horizontal="right" vertical="center" wrapText="1"/>
    </xf>
    <xf numFmtId="49" fontId="28" fillId="7" borderId="12" xfId="0" applyNumberFormat="1" applyFont="1" applyFill="1" applyBorder="1" applyAlignment="1">
      <alignment horizontal="right" vertical="center"/>
    </xf>
    <xf numFmtId="0" fontId="28" fillId="7" borderId="12" xfId="0" applyFont="1" applyFill="1" applyBorder="1" applyAlignment="1">
      <alignment vertical="center" wrapText="1"/>
    </xf>
    <xf numFmtId="49" fontId="27" fillId="0" borderId="12" xfId="0" applyNumberFormat="1" applyFont="1" applyBorder="1" applyAlignment="1">
      <alignment horizontal="right" vertical="center"/>
    </xf>
    <xf numFmtId="0" fontId="27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horizontal="left" vertical="center" wrapText="1"/>
    </xf>
    <xf numFmtId="39" fontId="32" fillId="7" borderId="12" xfId="0" applyNumberFormat="1" applyFont="1" applyFill="1" applyBorder="1" applyAlignment="1">
      <alignment horizontal="right" vertical="center" wrapText="1"/>
    </xf>
    <xf numFmtId="39" fontId="33" fillId="0" borderId="12" xfId="0" applyNumberFormat="1" applyFont="1" applyBorder="1" applyAlignment="1">
      <alignment horizontal="right" vertical="center" wrapText="1"/>
    </xf>
    <xf numFmtId="39" fontId="31" fillId="7" borderId="12" xfId="0" applyNumberFormat="1" applyFont="1" applyFill="1" applyBorder="1" applyAlignment="1">
      <alignment horizontal="right" vertical="center" wrapText="1"/>
    </xf>
    <xf numFmtId="0" fontId="31" fillId="7" borderId="12" xfId="0" applyFont="1" applyFill="1" applyBorder="1" applyAlignment="1">
      <alignment horizontal="left" vertical="center" wrapText="1"/>
    </xf>
    <xf numFmtId="49" fontId="32" fillId="8" borderId="12" xfId="0" applyNumberFormat="1" applyFont="1" applyFill="1" applyBorder="1" applyAlignment="1">
      <alignment horizontal="right" vertical="center" wrapText="1"/>
    </xf>
    <xf numFmtId="0" fontId="32" fillId="8" borderId="12" xfId="0" applyFont="1" applyFill="1" applyBorder="1" applyAlignment="1">
      <alignment horizontal="left" vertical="center" wrapText="1"/>
    </xf>
    <xf numFmtId="44" fontId="32" fillId="8" borderId="12" xfId="27" applyFont="1" applyFill="1" applyBorder="1" applyAlignment="1" applyProtection="1">
      <alignment horizontal="right" vertical="center" wrapText="1"/>
    </xf>
    <xf numFmtId="44" fontId="30" fillId="8" borderId="12" xfId="27" applyFont="1" applyFill="1" applyBorder="1" applyAlignment="1" applyProtection="1">
      <alignment horizontal="right" vertical="center" wrapText="1"/>
    </xf>
    <xf numFmtId="49" fontId="31" fillId="7" borderId="12" xfId="0" applyNumberFormat="1" applyFont="1" applyFill="1" applyBorder="1" applyAlignment="1">
      <alignment horizontal="right" vertical="center" wrapText="1"/>
    </xf>
    <xf numFmtId="0" fontId="28" fillId="8" borderId="12" xfId="0" applyFont="1" applyFill="1" applyBorder="1" applyAlignment="1">
      <alignment vertical="center"/>
    </xf>
    <xf numFmtId="0" fontId="27" fillId="0" borderId="12" xfId="0" applyFont="1" applyBorder="1" applyAlignment="1">
      <alignment vertical="center"/>
    </xf>
    <xf numFmtId="39" fontId="32" fillId="5" borderId="12" xfId="0" applyNumberFormat="1" applyFont="1" applyFill="1" applyBorder="1" applyAlignment="1">
      <alignment horizontal="right" vertical="center" wrapText="1"/>
    </xf>
    <xf numFmtId="0" fontId="30" fillId="0" borderId="0" xfId="30" applyFont="1" applyAlignment="1">
      <alignment vertical="center"/>
    </xf>
    <xf numFmtId="44" fontId="33" fillId="0" borderId="13" xfId="27" applyFont="1" applyFill="1" applyBorder="1" applyAlignment="1" applyProtection="1">
      <alignment horizontal="right" vertical="center" wrapText="1"/>
    </xf>
    <xf numFmtId="44" fontId="17" fillId="0" borderId="13" xfId="27" applyFont="1" applyFill="1" applyBorder="1" applyAlignment="1" applyProtection="1">
      <alignment horizontal="right" vertical="center" wrapText="1"/>
    </xf>
    <xf numFmtId="49" fontId="26" fillId="0" borderId="0" xfId="0" applyNumberFormat="1" applyFont="1" applyAlignment="1">
      <alignment horizontal="right" vertical="center"/>
    </xf>
    <xf numFmtId="0" fontId="32" fillId="0" borderId="0" xfId="0" applyFont="1" applyAlignment="1">
      <alignment horizontal="center" vertical="center" wrapText="1"/>
    </xf>
    <xf numFmtId="44" fontId="32" fillId="0" borderId="16" xfId="27" applyFont="1" applyFill="1" applyBorder="1" applyAlignment="1" applyProtection="1">
      <alignment horizontal="right" vertical="center" wrapText="1"/>
    </xf>
    <xf numFmtId="49" fontId="27" fillId="0" borderId="0" xfId="0" applyNumberFormat="1" applyFont="1" applyAlignment="1">
      <alignment horizontal="right" vertical="center"/>
    </xf>
    <xf numFmtId="0" fontId="34" fillId="0" borderId="0" xfId="28" applyFont="1" applyAlignment="1">
      <alignment horizontal="right" vertical="center"/>
    </xf>
    <xf numFmtId="0" fontId="34" fillId="0" borderId="0" xfId="28" applyFont="1" applyAlignment="1">
      <alignment vertical="center" wrapText="1"/>
    </xf>
    <xf numFmtId="44" fontId="30" fillId="0" borderId="0" xfId="28" applyNumberFormat="1" applyFont="1" applyAlignment="1">
      <alignment vertical="center"/>
    </xf>
    <xf numFmtId="44" fontId="17" fillId="0" borderId="0" xfId="28" applyNumberFormat="1" applyFont="1" applyAlignment="1">
      <alignment vertical="center"/>
    </xf>
    <xf numFmtId="0" fontId="30" fillId="0" borderId="0" xfId="28" applyFont="1" applyAlignment="1">
      <alignment horizontal="center" vertical="center"/>
    </xf>
    <xf numFmtId="0" fontId="17" fillId="0" borderId="0" xfId="29" applyAlignment="1">
      <alignment vertical="center"/>
    </xf>
    <xf numFmtId="0" fontId="17" fillId="0" borderId="0" xfId="30" applyAlignment="1">
      <alignment vertical="center"/>
    </xf>
    <xf numFmtId="0" fontId="17" fillId="0" borderId="0" xfId="30" applyAlignment="1">
      <alignment horizontal="right" vertical="center"/>
    </xf>
    <xf numFmtId="0" fontId="17" fillId="0" borderId="0" xfId="30" applyAlignment="1">
      <alignment horizontal="right" vertical="center" wrapText="1"/>
    </xf>
    <xf numFmtId="44" fontId="17" fillId="0" borderId="0" xfId="30" applyNumberFormat="1" applyAlignment="1">
      <alignment vertical="center"/>
    </xf>
    <xf numFmtId="0" fontId="17" fillId="0" borderId="0" xfId="30" applyAlignment="1">
      <alignment vertical="center" wrapText="1"/>
    </xf>
    <xf numFmtId="0" fontId="23" fillId="0" borderId="0" xfId="2" applyFont="1" applyAlignment="1">
      <alignment horizontal="left" wrapText="1"/>
    </xf>
    <xf numFmtId="0" fontId="6" fillId="2" borderId="4" xfId="4" applyFont="1" applyFill="1" applyBorder="1" applyAlignment="1">
      <alignment horizontal="left"/>
    </xf>
    <xf numFmtId="0" fontId="6" fillId="2" borderId="0" xfId="4" applyFont="1" applyFill="1" applyAlignment="1">
      <alignment horizontal="left"/>
    </xf>
    <xf numFmtId="0" fontId="6" fillId="2" borderId="5" xfId="4" applyFont="1" applyFill="1" applyBorder="1" applyAlignment="1">
      <alignment horizontal="left"/>
    </xf>
    <xf numFmtId="0" fontId="3" fillId="2" borderId="0" xfId="2" applyFont="1" applyFill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43" fontId="8" fillId="2" borderId="13" xfId="26" applyFont="1" applyFill="1" applyBorder="1" applyAlignment="1"/>
    <xf numFmtId="43" fontId="8" fillId="2" borderId="14" xfId="26" applyFont="1" applyFill="1" applyBorder="1" applyAlignment="1"/>
    <xf numFmtId="0" fontId="2" fillId="0" borderId="9" xfId="2" applyFont="1" applyBorder="1" applyAlignment="1">
      <alignment horizontal="center" vertical="top" wrapText="1"/>
    </xf>
    <xf numFmtId="0" fontId="2" fillId="0" borderId="11" xfId="2" applyFont="1" applyBorder="1" applyAlignment="1">
      <alignment horizontal="center" vertical="top" wrapText="1"/>
    </xf>
    <xf numFmtId="0" fontId="11" fillId="2" borderId="0" xfId="2" applyFont="1" applyFill="1" applyAlignment="1">
      <alignment horizontal="left" vertical="top" wrapText="1"/>
    </xf>
    <xf numFmtId="0" fontId="23" fillId="2" borderId="0" xfId="2" applyFont="1" applyFill="1" applyAlignment="1">
      <alignment horizontal="left" vertical="center" wrapText="1"/>
    </xf>
    <xf numFmtId="37" fontId="2" fillId="3" borderId="9" xfId="1" applyNumberFormat="1" applyFont="1" applyFill="1" applyBorder="1" applyAlignment="1" applyProtection="1">
      <alignment horizontal="center"/>
    </xf>
    <xf numFmtId="37" fontId="2" fillId="3" borderId="10" xfId="1" applyNumberFormat="1" applyFont="1" applyFill="1" applyBorder="1" applyAlignment="1" applyProtection="1">
      <alignment horizontal="center"/>
    </xf>
    <xf numFmtId="37" fontId="2" fillId="3" borderId="11" xfId="1" applyNumberFormat="1" applyFont="1" applyFill="1" applyBorder="1" applyAlignment="1" applyProtection="1">
      <alignment horizontal="center"/>
    </xf>
    <xf numFmtId="37" fontId="2" fillId="3" borderId="12" xfId="1" applyNumberFormat="1" applyFont="1" applyFill="1" applyBorder="1" applyAlignment="1" applyProtection="1">
      <alignment horizontal="center" vertical="center" wrapText="1"/>
    </xf>
    <xf numFmtId="0" fontId="6" fillId="2" borderId="1" xfId="4" applyFont="1" applyFill="1" applyBorder="1" applyAlignment="1">
      <alignment horizontal="left" wrapText="1"/>
    </xf>
    <xf numFmtId="0" fontId="6" fillId="2" borderId="2" xfId="4" applyFont="1" applyFill="1" applyBorder="1" applyAlignment="1">
      <alignment horizontal="left" wrapText="1"/>
    </xf>
    <xf numFmtId="0" fontId="6" fillId="2" borderId="3" xfId="4" applyFont="1" applyFill="1" applyBorder="1" applyAlignment="1">
      <alignment horizontal="left" wrapText="1"/>
    </xf>
    <xf numFmtId="0" fontId="8" fillId="2" borderId="4" xfId="4" applyFont="1" applyFill="1" applyBorder="1" applyAlignment="1">
      <alignment horizontal="center" vertical="center"/>
    </xf>
    <xf numFmtId="0" fontId="8" fillId="2" borderId="0" xfId="4" applyFont="1" applyFill="1" applyAlignment="1">
      <alignment horizontal="center" vertical="center"/>
    </xf>
    <xf numFmtId="0" fontId="8" fillId="2" borderId="5" xfId="4" applyFont="1" applyFill="1" applyBorder="1" applyAlignment="1">
      <alignment horizontal="center" vertical="center"/>
    </xf>
    <xf numFmtId="0" fontId="6" fillId="2" borderId="4" xfId="4" applyFont="1" applyFill="1" applyBorder="1" applyAlignment="1">
      <alignment horizontal="left" wrapText="1"/>
    </xf>
    <xf numFmtId="0" fontId="6" fillId="2" borderId="0" xfId="4" applyFont="1" applyFill="1" applyAlignment="1">
      <alignment horizontal="left" wrapText="1"/>
    </xf>
    <xf numFmtId="0" fontId="6" fillId="2" borderId="5" xfId="4" applyFont="1" applyFill="1" applyBorder="1" applyAlignment="1">
      <alignment horizontal="left" wrapText="1"/>
    </xf>
    <xf numFmtId="0" fontId="3" fillId="2" borderId="4" xfId="2" applyFont="1" applyFill="1" applyBorder="1" applyAlignment="1">
      <alignment horizontal="left" vertical="center" wrapText="1"/>
    </xf>
    <xf numFmtId="0" fontId="6" fillId="2" borderId="10" xfId="4" applyFont="1" applyFill="1" applyBorder="1" applyAlignment="1">
      <alignment horizontal="left" wrapText="1"/>
    </xf>
    <xf numFmtId="0" fontId="6" fillId="2" borderId="11" xfId="4" applyFont="1" applyFill="1" applyBorder="1" applyAlignment="1">
      <alignment horizontal="left" wrapText="1"/>
    </xf>
    <xf numFmtId="37" fontId="2" fillId="3" borderId="1" xfId="1" applyNumberFormat="1" applyFont="1" applyFill="1" applyBorder="1" applyAlignment="1" applyProtection="1">
      <alignment horizontal="center" vertical="center" wrapText="1"/>
    </xf>
    <xf numFmtId="37" fontId="2" fillId="3" borderId="2" xfId="1" applyNumberFormat="1" applyFont="1" applyFill="1" applyBorder="1" applyAlignment="1" applyProtection="1">
      <alignment horizontal="center" vertical="center"/>
    </xf>
    <xf numFmtId="37" fontId="2" fillId="3" borderId="3" xfId="1" applyNumberFormat="1" applyFont="1" applyFill="1" applyBorder="1" applyAlignment="1" applyProtection="1">
      <alignment horizontal="center" vertical="center"/>
    </xf>
    <xf numFmtId="37" fontId="2" fillId="3" borderId="4" xfId="1" applyNumberFormat="1" applyFont="1" applyFill="1" applyBorder="1" applyAlignment="1" applyProtection="1">
      <alignment horizontal="center" vertical="center"/>
    </xf>
    <xf numFmtId="37" fontId="2" fillId="3" borderId="0" xfId="1" applyNumberFormat="1" applyFont="1" applyFill="1" applyBorder="1" applyAlignment="1" applyProtection="1">
      <alignment horizontal="center" vertical="center"/>
    </xf>
    <xf numFmtId="37" fontId="2" fillId="3" borderId="5" xfId="1" applyNumberFormat="1" applyFont="1" applyFill="1" applyBorder="1" applyAlignment="1" applyProtection="1">
      <alignment horizontal="center" vertical="center"/>
    </xf>
    <xf numFmtId="37" fontId="2" fillId="3" borderId="6" xfId="1" applyNumberFormat="1" applyFont="1" applyFill="1" applyBorder="1" applyAlignment="1" applyProtection="1">
      <alignment horizontal="center" vertical="center"/>
    </xf>
    <xf numFmtId="37" fontId="2" fillId="3" borderId="7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 vertical="center"/>
    </xf>
    <xf numFmtId="43" fontId="6" fillId="2" borderId="13" xfId="26" applyFont="1" applyFill="1" applyBorder="1" applyAlignment="1">
      <alignment horizontal="right"/>
    </xf>
    <xf numFmtId="43" fontId="6" fillId="2" borderId="14" xfId="26" applyFont="1" applyFill="1" applyBorder="1" applyAlignment="1">
      <alignment horizontal="right"/>
    </xf>
    <xf numFmtId="0" fontId="19" fillId="0" borderId="0" xfId="0" applyFont="1" applyAlignment="1">
      <alignment horizontal="center" vertical="center"/>
    </xf>
    <xf numFmtId="37" fontId="25" fillId="2" borderId="0" xfId="1" applyNumberFormat="1" applyFont="1" applyFill="1" applyBorder="1" applyAlignment="1" applyProtection="1">
      <alignment horizontal="center"/>
    </xf>
    <xf numFmtId="37" fontId="25" fillId="2" borderId="7" xfId="1" applyNumberFormat="1" applyFont="1" applyFill="1" applyBorder="1" applyAlignment="1" applyProtection="1">
      <alignment horizontal="center"/>
    </xf>
    <xf numFmtId="37" fontId="2" fillId="3" borderId="4" xfId="1" applyNumberFormat="1" applyFont="1" applyFill="1" applyBorder="1" applyAlignment="1" applyProtection="1">
      <alignment horizontal="center" vertical="center" wrapText="1"/>
    </xf>
    <xf numFmtId="37" fontId="2" fillId="3" borderId="6" xfId="1" applyNumberFormat="1" applyFont="1" applyFill="1" applyBorder="1" applyAlignment="1" applyProtection="1">
      <alignment horizontal="center"/>
    </xf>
    <xf numFmtId="37" fontId="2" fillId="3" borderId="7" xfId="1" applyNumberFormat="1" applyFont="1" applyFill="1" applyBorder="1" applyAlignment="1" applyProtection="1">
      <alignment horizontal="center"/>
    </xf>
    <xf numFmtId="37" fontId="2" fillId="3" borderId="8" xfId="1" applyNumberFormat="1" applyFont="1" applyFill="1" applyBorder="1" applyAlignment="1" applyProtection="1">
      <alignment horizontal="center"/>
    </xf>
    <xf numFmtId="37" fontId="2" fillId="3" borderId="14" xfId="1" applyNumberFormat="1" applyFont="1" applyFill="1" applyBorder="1" applyAlignment="1" applyProtection="1">
      <alignment horizontal="center" vertical="center" wrapText="1"/>
    </xf>
    <xf numFmtId="44" fontId="32" fillId="0" borderId="17" xfId="27" applyFont="1" applyFill="1" applyBorder="1" applyAlignment="1" applyProtection="1">
      <alignment horizontal="center" vertical="center" wrapText="1"/>
    </xf>
    <xf numFmtId="44" fontId="32" fillId="0" borderId="19" xfId="27" applyFont="1" applyFill="1" applyBorder="1" applyAlignment="1" applyProtection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30" fillId="0" borderId="0" xfId="29" applyFont="1" applyAlignment="1">
      <alignment horizontal="center" vertical="center" wrapText="1"/>
    </xf>
    <xf numFmtId="0" fontId="30" fillId="0" borderId="0" xfId="3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0" fillId="0" borderId="0" xfId="7" applyFont="1" applyAlignment="1">
      <alignment horizontal="center" vertical="center" wrapText="1"/>
    </xf>
    <xf numFmtId="0" fontId="28" fillId="4" borderId="13" xfId="0" applyFont="1" applyFill="1" applyBorder="1" applyAlignment="1">
      <alignment horizontal="center" vertical="center" wrapText="1"/>
    </xf>
    <xf numFmtId="0" fontId="28" fillId="4" borderId="15" xfId="0" applyFont="1" applyFill="1" applyBorder="1" applyAlignment="1">
      <alignment horizontal="center" vertical="center" wrapText="1"/>
    </xf>
    <xf numFmtId="0" fontId="28" fillId="4" borderId="14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29" fillId="4" borderId="5" xfId="0" applyFont="1" applyFill="1" applyBorder="1" applyAlignment="1">
      <alignment horizontal="center" vertical="center" wrapText="1"/>
    </xf>
    <xf numFmtId="0" fontId="29" fillId="4" borderId="8" xfId="0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0" fontId="28" fillId="4" borderId="11" xfId="0" applyFont="1" applyFill="1" applyBorder="1" applyAlignment="1">
      <alignment horizontal="center" vertical="center" wrapText="1"/>
    </xf>
    <xf numFmtId="0" fontId="30" fillId="4" borderId="13" xfId="0" applyFont="1" applyFill="1" applyBorder="1" applyAlignment="1">
      <alignment horizontal="center" vertical="center" wrapText="1"/>
    </xf>
    <xf numFmtId="0" fontId="30" fillId="4" borderId="14" xfId="0" applyFont="1" applyFill="1" applyBorder="1" applyAlignment="1">
      <alignment horizontal="center" vertical="center" wrapText="1"/>
    </xf>
  </cellXfs>
  <cellStyles count="31">
    <cellStyle name="Millares" xfId="26" builtinId="3"/>
    <cellStyle name="Millares 2 2" xfId="15" xr:uid="{00000000-0005-0000-0000-000001000000}"/>
    <cellStyle name="Millares 2 3" xfId="3" xr:uid="{00000000-0005-0000-0000-000002000000}"/>
    <cellStyle name="Millares 5" xfId="1" xr:uid="{00000000-0005-0000-0000-000003000000}"/>
    <cellStyle name="Moneda" xfId="27" builtinId="4"/>
    <cellStyle name="Moneda 2 2" xfId="9" xr:uid="{00000000-0005-0000-0000-000005000000}"/>
    <cellStyle name="Normal" xfId="0" builtinId="0"/>
    <cellStyle name="Normal 10" xfId="2" xr:uid="{00000000-0005-0000-0000-000007000000}"/>
    <cellStyle name="Normal 10 2" xfId="29" xr:uid="{00000000-0005-0000-0000-000008000000}"/>
    <cellStyle name="Normal 10 3" xfId="25" xr:uid="{00000000-0005-0000-0000-000009000000}"/>
    <cellStyle name="Normal 10 6" xfId="23" xr:uid="{00000000-0005-0000-0000-00000A000000}"/>
    <cellStyle name="Normal 15" xfId="6" xr:uid="{00000000-0005-0000-0000-00000B000000}"/>
    <cellStyle name="Normal 15 2" xfId="22" xr:uid="{00000000-0005-0000-0000-00000C000000}"/>
    <cellStyle name="Normal 2" xfId="11" xr:uid="{00000000-0005-0000-0000-00000D000000}"/>
    <cellStyle name="Normal 2 2" xfId="7" xr:uid="{00000000-0005-0000-0000-00000E000000}"/>
    <cellStyle name="Normal 3" xfId="12" xr:uid="{00000000-0005-0000-0000-00000F000000}"/>
    <cellStyle name="Normal 3 2" xfId="17" xr:uid="{00000000-0005-0000-0000-000010000000}"/>
    <cellStyle name="Normal 4" xfId="13" xr:uid="{00000000-0005-0000-0000-000011000000}"/>
    <cellStyle name="Normal 4 2" xfId="20" xr:uid="{00000000-0005-0000-0000-000012000000}"/>
    <cellStyle name="Normal 6 3 2 2" xfId="16" xr:uid="{00000000-0005-0000-0000-000013000000}"/>
    <cellStyle name="Normal 6 4" xfId="5" xr:uid="{00000000-0005-0000-0000-000014000000}"/>
    <cellStyle name="Normal 6 7" xfId="18" xr:uid="{00000000-0005-0000-0000-000015000000}"/>
    <cellStyle name="Normal 6 7 3 2 2" xfId="28" xr:uid="{00000000-0005-0000-0000-000016000000}"/>
    <cellStyle name="Normal 6 8 2" xfId="21" xr:uid="{00000000-0005-0000-0000-000017000000}"/>
    <cellStyle name="Normal 7 2" xfId="8" xr:uid="{00000000-0005-0000-0000-000018000000}"/>
    <cellStyle name="Normal 7 3 2" xfId="14" xr:uid="{00000000-0005-0000-0000-000019000000}"/>
    <cellStyle name="Normal 7 4" xfId="19" xr:uid="{00000000-0005-0000-0000-00001A000000}"/>
    <cellStyle name="Normal 9 3" xfId="4" xr:uid="{00000000-0005-0000-0000-00001B000000}"/>
    <cellStyle name="Normal_transferencias presupuestales" xfId="30" xr:uid="{00000000-0005-0000-0000-00001C000000}"/>
    <cellStyle name="Porcentaje 2 2" xfId="24" xr:uid="{00000000-0005-0000-0000-00001D000000}"/>
    <cellStyle name="Porcentual 2" xfId="10" xr:uid="{00000000-0005-0000-0000-00001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exo%203%20y%204%20Transferencia,%20registros%20contables%20y%20destino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Yeimily/ASF/CP%20ORDAZ/DICTAMEN/Dictamen%20Recursos%20Seguro%20Popular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\Proceso%20de%20fiscalizaci&#243;n%20cuenta%20%202017\1.-%20CARPETA%20DE%20FISCALIZACION%20C.%20P.%202017%20Aprobados\ANEXOS%20A%20ENVIAR%20A%20LOS%20MUNICIPIOS%202017%20(4-04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Anexo 3"/>
      <sheetName val="Anexo 3A"/>
      <sheetName val="Anexo 3B"/>
      <sheetName val="Anexo 4A"/>
      <sheetName val="Anexo 4B"/>
      <sheetName val="Anexo 4C"/>
      <sheetName val="Anexo 4D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>
        <row r="2">
          <cell r="X2" t="str">
            <v>Sí</v>
          </cell>
        </row>
        <row r="3">
          <cell r="X3" t="str">
            <v>No</v>
          </cell>
        </row>
      </sheetData>
      <sheetData sheetId="6"/>
      <sheetData sheetId="7"/>
      <sheetData sheetId="8"/>
      <sheetData sheetId="9">
        <row r="2">
          <cell r="M2" t="str">
            <v>Agua y Saneamiento</v>
          </cell>
        </row>
        <row r="3">
          <cell r="M3" t="str">
            <v>Educación</v>
          </cell>
        </row>
        <row r="4">
          <cell r="M4" t="str">
            <v>Otros Proyectos</v>
          </cell>
        </row>
        <row r="5">
          <cell r="M5" t="str">
            <v>Salud</v>
          </cell>
        </row>
        <row r="6">
          <cell r="M6" t="str">
            <v>Urbanización</v>
          </cell>
        </row>
        <row r="7">
          <cell r="M7" t="str">
            <v>Vivienda</v>
          </cell>
        </row>
        <row r="8">
          <cell r="M8" t="str">
            <v>Especial</v>
          </cell>
        </row>
        <row r="95">
          <cell r="B95" t="str">
            <v>Arrendamiento de vehículos para la verificación y seguimiento de las obras y acciones</v>
          </cell>
        </row>
        <row r="96">
          <cell r="B96" t="str">
            <v>Contratación de servicios de consultoría para la realización de estudios y evaluación de proyectos</v>
          </cell>
        </row>
        <row r="97">
          <cell r="B97" t="str">
            <v>Adquisición de material y equipo fotográfico para la verificación y seguimiento de las obras</v>
          </cell>
        </row>
        <row r="98">
          <cell r="B98" t="str">
            <v>Adquisición de equipo topográfico</v>
          </cell>
        </row>
        <row r="99">
          <cell r="B99" t="str">
            <v>Mantenimiento y reparación de vehículos para la verificación y el seguimiento de las obras realizadas</v>
          </cell>
        </row>
        <row r="102">
          <cell r="B102" t="str">
            <v>Instalación y habilitación de estaciones tecnológicas interactivas (kioscos digitales)</v>
          </cell>
        </row>
        <row r="103">
          <cell r="B103" t="str">
            <v>Acondicionamiento de espacios físicos</v>
          </cell>
        </row>
        <row r="104">
          <cell r="B104" t="str">
            <v>Actualización del catastro municipal, padrón de contribuyentes y/o tarifas</v>
          </cell>
        </row>
        <row r="105">
          <cell r="B105" t="str">
            <v>Adquisición de software y hardware</v>
          </cell>
        </row>
        <row r="106">
          <cell r="B106" t="str">
            <v>Creación de módulos de participación y consulta ciudadana para el seguimiento de los planes y programas de gobierno</v>
          </cell>
        </row>
        <row r="107">
          <cell r="B107" t="str">
            <v>Creación y actualización de la normatividad municipal y de las demarcaciones territoriales del distrito federal</v>
          </cell>
        </row>
        <row r="108">
          <cell r="B108" t="str">
            <v>Cursos de capacitación y actualización que fomenten la formación de los servidores públicos municipales (no incluye estudios universitarios y de posgrado)</v>
          </cell>
        </row>
        <row r="109">
          <cell r="B109" t="str">
            <v>Elaboración e implementación de un programa para el desarrollo institucional municipal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3.1 RC"/>
      <sheetName val="DATOS"/>
      <sheetName val="INDICE"/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-A "/>
      <sheetName val="ANEXO 10-B "/>
      <sheetName val="ANEXO 10-C"/>
      <sheetName val="LISTAS"/>
      <sheetName val="IP-01"/>
      <sheetName val="IP-0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 xml:space="preserve">Instalación y habilitación de estaciones tecnológicas interactivas </v>
          </cell>
          <cell r="D4" t="str">
            <v>Arrendamiento de vehiculos para la verificación y seguimiento de las obras realizadas con recursos del FAIS.</v>
          </cell>
        </row>
        <row r="5">
          <cell r="B5" t="str">
            <v>Acondicionamiento de espacios fisicos</v>
          </cell>
          <cell r="D5" t="str">
            <v>Contratación de estudios de consultoría para la realización de estudios y evaluación de proyectos.</v>
          </cell>
        </row>
        <row r="6">
          <cell r="B6" t="str">
            <v>Actualizacion del catastro municipal, Padron de contribuyentes y/o tarifas.</v>
          </cell>
          <cell r="D6" t="str">
            <v>Adquisición de material y equipo fotográfico para la verificación y seguimiento de las obras.</v>
          </cell>
        </row>
        <row r="7">
          <cell r="B7" t="str">
            <v>Adquisición de sofware y harware.</v>
          </cell>
          <cell r="D7" t="str">
            <v>Adquisición de material y equipo fotográfico para la verificación y seguimiento de las obras.</v>
          </cell>
        </row>
        <row r="8">
          <cell r="B8" t="str">
            <v>Creación de módulos de participación y consulta ciudadana.</v>
          </cell>
          <cell r="D8" t="str">
            <v>Adquisición de equipo topográfico.</v>
          </cell>
        </row>
        <row r="9">
          <cell r="B9" t="str">
            <v>Creación y actualización de la normatividad municipal.</v>
          </cell>
          <cell r="D9" t="str">
            <v>Mantenimiento y reparación de vehículos para la verificación y el seguimiento de las obras realizadas con recursos del FAIS.</v>
          </cell>
        </row>
        <row r="10">
          <cell r="B10" t="str">
            <v>Cursos de capacitación y actualización.</v>
          </cell>
        </row>
        <row r="11">
          <cell r="B11" t="str">
            <v>Elaboración e implementación de un programa para el desarrollo institucional municipal.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1"/>
  <sheetViews>
    <sheetView showGridLines="0" tabSelected="1" zoomScaleNormal="100" workbookViewId="0"/>
  </sheetViews>
  <sheetFormatPr baseColWidth="10" defaultRowHeight="14.4" x14ac:dyDescent="0.3"/>
  <cols>
    <col min="1" max="1" width="3" customWidth="1"/>
    <col min="2" max="2" width="4.109375" customWidth="1"/>
    <col min="4" max="4" width="26.33203125" customWidth="1"/>
    <col min="5" max="5" width="19.109375" customWidth="1"/>
    <col min="6" max="7" width="19.33203125" customWidth="1"/>
    <col min="8" max="8" width="19" customWidth="1"/>
    <col min="9" max="9" width="20.33203125" customWidth="1"/>
    <col min="10" max="10" width="18.44140625" customWidth="1"/>
    <col min="11" max="11" width="3.21875" customWidth="1"/>
  </cols>
  <sheetData>
    <row r="1" spans="2:11" ht="13.5" customHeight="1" x14ac:dyDescent="0.3"/>
    <row r="2" spans="2:11" x14ac:dyDescent="0.3">
      <c r="I2" s="148" t="s">
        <v>38</v>
      </c>
      <c r="J2" s="148"/>
    </row>
    <row r="3" spans="2:11" x14ac:dyDescent="0.3">
      <c r="B3" s="149" t="s">
        <v>40</v>
      </c>
      <c r="C3" s="149"/>
      <c r="D3" s="149"/>
      <c r="E3" s="149"/>
      <c r="F3" s="149"/>
      <c r="G3" s="149"/>
      <c r="H3" s="149"/>
      <c r="I3" s="149"/>
      <c r="J3" s="149"/>
      <c r="K3" s="1"/>
    </row>
    <row r="4" spans="2:11" x14ac:dyDescent="0.3">
      <c r="B4" s="149" t="s">
        <v>0</v>
      </c>
      <c r="C4" s="149"/>
      <c r="D4" s="149"/>
      <c r="E4" s="149"/>
      <c r="F4" s="149"/>
      <c r="G4" s="149"/>
      <c r="H4" s="149"/>
      <c r="I4" s="149"/>
      <c r="J4" s="149"/>
      <c r="K4" s="1"/>
    </row>
    <row r="5" spans="2:11" x14ac:dyDescent="0.3">
      <c r="B5" s="150" t="s">
        <v>39</v>
      </c>
      <c r="C5" s="150"/>
      <c r="D5" s="150"/>
      <c r="E5" s="150"/>
      <c r="F5" s="150"/>
      <c r="G5" s="150"/>
      <c r="H5" s="150"/>
      <c r="I5" s="150"/>
      <c r="J5" s="150"/>
      <c r="K5" s="1"/>
    </row>
    <row r="6" spans="2:11" x14ac:dyDescent="0.3">
      <c r="B6" s="151" t="s">
        <v>1</v>
      </c>
      <c r="C6" s="141"/>
      <c r="D6" s="142"/>
      <c r="E6" s="152" t="s">
        <v>2</v>
      </c>
      <c r="F6" s="153"/>
      <c r="G6" s="153"/>
      <c r="H6" s="153"/>
      <c r="I6" s="154"/>
      <c r="J6" s="155" t="s">
        <v>3</v>
      </c>
      <c r="K6" s="1"/>
    </row>
    <row r="7" spans="2:11" ht="29.25" customHeight="1" x14ac:dyDescent="0.3">
      <c r="B7" s="140"/>
      <c r="C7" s="141"/>
      <c r="D7" s="142"/>
      <c r="E7" s="21" t="s">
        <v>4</v>
      </c>
      <c r="F7" s="22" t="s">
        <v>5</v>
      </c>
      <c r="G7" s="21" t="s">
        <v>6</v>
      </c>
      <c r="H7" s="21" t="s">
        <v>7</v>
      </c>
      <c r="I7" s="21" t="s">
        <v>8</v>
      </c>
      <c r="J7" s="124"/>
      <c r="K7" s="1"/>
    </row>
    <row r="8" spans="2:11" x14ac:dyDescent="0.3">
      <c r="B8" s="143"/>
      <c r="C8" s="144"/>
      <c r="D8" s="145"/>
      <c r="E8" s="23" t="str">
        <f>E24</f>
        <v>(1)</v>
      </c>
      <c r="F8" s="23" t="s">
        <v>9</v>
      </c>
      <c r="G8" s="23" t="s">
        <v>10</v>
      </c>
      <c r="H8" s="23" t="s">
        <v>11</v>
      </c>
      <c r="I8" s="23" t="s">
        <v>12</v>
      </c>
      <c r="J8" s="23" t="s">
        <v>13</v>
      </c>
      <c r="K8" s="1"/>
    </row>
    <row r="9" spans="2:11" x14ac:dyDescent="0.3">
      <c r="B9" s="134" t="s">
        <v>14</v>
      </c>
      <c r="C9" s="113"/>
      <c r="D9" s="114"/>
      <c r="E9" s="29">
        <v>37163854.810000002</v>
      </c>
      <c r="F9" s="29">
        <v>6527176.04</v>
      </c>
      <c r="G9" s="30">
        <f>E9+F9</f>
        <v>43691030.850000001</v>
      </c>
      <c r="H9" s="29">
        <v>43691030.850000001</v>
      </c>
      <c r="I9" s="29">
        <v>43691030.850000001</v>
      </c>
      <c r="J9" s="30">
        <f>I9-E9</f>
        <v>6527176.0399999991</v>
      </c>
      <c r="K9" s="1"/>
    </row>
    <row r="10" spans="2:11" x14ac:dyDescent="0.3">
      <c r="B10" s="134" t="s">
        <v>15</v>
      </c>
      <c r="C10" s="113"/>
      <c r="D10" s="114"/>
      <c r="E10" s="29">
        <v>0</v>
      </c>
      <c r="F10" s="29">
        <v>0</v>
      </c>
      <c r="G10" s="30">
        <f t="shared" ref="G10:G18" si="0">E10+F10</f>
        <v>0</v>
      </c>
      <c r="H10" s="29">
        <v>0</v>
      </c>
      <c r="I10" s="29">
        <v>0</v>
      </c>
      <c r="J10" s="30">
        <f t="shared" ref="J10:J18" si="1">I10-E10</f>
        <v>0</v>
      </c>
      <c r="K10" s="1"/>
    </row>
    <row r="11" spans="2:11" x14ac:dyDescent="0.3">
      <c r="B11" s="134" t="s">
        <v>16</v>
      </c>
      <c r="C11" s="113"/>
      <c r="D11" s="114"/>
      <c r="E11" s="29">
        <v>0</v>
      </c>
      <c r="F11" s="29">
        <v>0</v>
      </c>
      <c r="G11" s="30">
        <f t="shared" si="0"/>
        <v>0</v>
      </c>
      <c r="H11" s="29">
        <v>0</v>
      </c>
      <c r="I11" s="29">
        <v>0</v>
      </c>
      <c r="J11" s="30">
        <f t="shared" si="1"/>
        <v>0</v>
      </c>
      <c r="K11" s="1"/>
    </row>
    <row r="12" spans="2:11" x14ac:dyDescent="0.3">
      <c r="B12" s="134" t="s">
        <v>17</v>
      </c>
      <c r="C12" s="113"/>
      <c r="D12" s="114"/>
      <c r="E12" s="29">
        <v>27671371.68</v>
      </c>
      <c r="F12" s="29">
        <v>14843323.57</v>
      </c>
      <c r="G12" s="30">
        <f t="shared" si="0"/>
        <v>42514695.25</v>
      </c>
      <c r="H12" s="29">
        <v>42514695.25</v>
      </c>
      <c r="I12" s="29">
        <v>42514695.25</v>
      </c>
      <c r="J12" s="30">
        <f t="shared" si="1"/>
        <v>14843323.57</v>
      </c>
      <c r="K12" s="1"/>
    </row>
    <row r="13" spans="2:11" x14ac:dyDescent="0.3">
      <c r="B13" s="134" t="s">
        <v>18</v>
      </c>
      <c r="C13" s="113"/>
      <c r="D13" s="114"/>
      <c r="E13" s="30">
        <v>10873356.76</v>
      </c>
      <c r="F13" s="30">
        <v>4651464.58</v>
      </c>
      <c r="G13" s="30">
        <f t="shared" si="0"/>
        <v>15524821.34</v>
      </c>
      <c r="H13" s="30">
        <v>15524821.34</v>
      </c>
      <c r="I13" s="30">
        <v>15524821.34</v>
      </c>
      <c r="J13" s="30">
        <f t="shared" si="1"/>
        <v>4651464.58</v>
      </c>
      <c r="K13" s="1"/>
    </row>
    <row r="14" spans="2:11" x14ac:dyDescent="0.3">
      <c r="B14" s="134" t="s">
        <v>19</v>
      </c>
      <c r="C14" s="113"/>
      <c r="D14" s="114"/>
      <c r="E14" s="30">
        <v>34427805.130000003</v>
      </c>
      <c r="F14" s="30">
        <v>8250203.6900000004</v>
      </c>
      <c r="G14" s="30">
        <f t="shared" si="0"/>
        <v>42678008.82</v>
      </c>
      <c r="H14" s="30">
        <v>42678008.82</v>
      </c>
      <c r="I14" s="30">
        <v>42678008.82</v>
      </c>
      <c r="J14" s="30">
        <f t="shared" si="1"/>
        <v>8250203.6899999976</v>
      </c>
      <c r="K14" s="1"/>
    </row>
    <row r="15" spans="2:11" ht="25.5" customHeight="1" x14ac:dyDescent="0.3">
      <c r="B15" s="134" t="s">
        <v>20</v>
      </c>
      <c r="C15" s="113"/>
      <c r="D15" s="114"/>
      <c r="E15" s="29">
        <v>0</v>
      </c>
      <c r="F15" s="29">
        <v>0</v>
      </c>
      <c r="G15" s="30">
        <f t="shared" si="0"/>
        <v>0</v>
      </c>
      <c r="H15" s="29">
        <v>0</v>
      </c>
      <c r="I15" s="29">
        <v>0</v>
      </c>
      <c r="J15" s="30">
        <f t="shared" si="1"/>
        <v>0</v>
      </c>
      <c r="K15" s="1"/>
    </row>
    <row r="16" spans="2:11" ht="36.75" customHeight="1" x14ac:dyDescent="0.3">
      <c r="B16" s="134" t="s">
        <v>21</v>
      </c>
      <c r="C16" s="113"/>
      <c r="D16" s="114"/>
      <c r="E16" s="29">
        <v>436166147.66000003</v>
      </c>
      <c r="F16" s="29">
        <v>79529123.269999996</v>
      </c>
      <c r="G16" s="30">
        <f t="shared" si="0"/>
        <v>515695270.93000001</v>
      </c>
      <c r="H16" s="29">
        <v>515695270.93000001</v>
      </c>
      <c r="I16" s="29">
        <v>515695270.93000001</v>
      </c>
      <c r="J16" s="30">
        <f t="shared" si="1"/>
        <v>79529123.269999981</v>
      </c>
      <c r="K16" s="1"/>
    </row>
    <row r="17" spans="2:11" ht="25.5" customHeight="1" x14ac:dyDescent="0.3">
      <c r="B17" s="134" t="s">
        <v>22</v>
      </c>
      <c r="C17" s="113"/>
      <c r="D17" s="114"/>
      <c r="E17" s="29">
        <v>12980940</v>
      </c>
      <c r="F17" s="29">
        <v>3014752.56</v>
      </c>
      <c r="G17" s="30">
        <f t="shared" si="0"/>
        <v>15995692.560000001</v>
      </c>
      <c r="H17" s="29">
        <v>15995692.560000001</v>
      </c>
      <c r="I17" s="29">
        <v>15995692.560000001</v>
      </c>
      <c r="J17" s="30">
        <f t="shared" si="1"/>
        <v>3014752.5600000005</v>
      </c>
      <c r="K17" s="1"/>
    </row>
    <row r="18" spans="2:11" x14ac:dyDescent="0.3">
      <c r="B18" s="134" t="s">
        <v>23</v>
      </c>
      <c r="C18" s="113"/>
      <c r="D18" s="114"/>
      <c r="E18" s="29">
        <v>0</v>
      </c>
      <c r="F18" s="29">
        <v>10025569.98</v>
      </c>
      <c r="G18" s="30">
        <f t="shared" si="0"/>
        <v>10025569.98</v>
      </c>
      <c r="H18" s="29">
        <v>0</v>
      </c>
      <c r="I18" s="29">
        <v>0</v>
      </c>
      <c r="J18" s="30">
        <f t="shared" si="1"/>
        <v>0</v>
      </c>
      <c r="K18" s="1"/>
    </row>
    <row r="19" spans="2:11" ht="6.75" customHeight="1" x14ac:dyDescent="0.3">
      <c r="B19" s="2"/>
      <c r="C19" s="3"/>
      <c r="D19" s="4"/>
      <c r="E19" s="5"/>
      <c r="F19" s="5"/>
      <c r="G19" s="5"/>
      <c r="H19" s="5"/>
      <c r="I19" s="5"/>
      <c r="J19" s="5"/>
      <c r="K19" s="1"/>
    </row>
    <row r="20" spans="2:11" x14ac:dyDescent="0.3">
      <c r="B20" s="6"/>
      <c r="C20" s="135" t="s">
        <v>24</v>
      </c>
      <c r="D20" s="136"/>
      <c r="E20" s="31">
        <f>SUM(E9:E18)</f>
        <v>559283476.03999996</v>
      </c>
      <c r="F20" s="31">
        <f t="shared" ref="F20:I20" si="2">SUM(F9:F18)</f>
        <v>126841613.69</v>
      </c>
      <c r="G20" s="31">
        <f t="shared" si="2"/>
        <v>686125089.73000002</v>
      </c>
      <c r="H20" s="31">
        <f t="shared" si="2"/>
        <v>676099519.75</v>
      </c>
      <c r="I20" s="31">
        <f t="shared" si="2"/>
        <v>676099519.75</v>
      </c>
      <c r="J20" s="146">
        <f>SUM(J9:J18)</f>
        <v>116816043.70999998</v>
      </c>
      <c r="K20" s="1"/>
    </row>
    <row r="21" spans="2:11" ht="12.75" customHeight="1" x14ac:dyDescent="0.3">
      <c r="B21" s="1"/>
      <c r="C21" s="1"/>
      <c r="D21" s="1"/>
      <c r="E21" s="7"/>
      <c r="F21" s="7"/>
      <c r="G21" s="7"/>
      <c r="H21" s="117" t="s">
        <v>25</v>
      </c>
      <c r="I21" s="118"/>
      <c r="J21" s="147"/>
      <c r="K21" s="1"/>
    </row>
    <row r="22" spans="2:11" x14ac:dyDescent="0.3">
      <c r="B22" s="137" t="s">
        <v>26</v>
      </c>
      <c r="C22" s="138"/>
      <c r="D22" s="139"/>
      <c r="E22" s="121" t="s">
        <v>2</v>
      </c>
      <c r="F22" s="122"/>
      <c r="G22" s="122"/>
      <c r="H22" s="122"/>
      <c r="I22" s="123"/>
      <c r="J22" s="124" t="s">
        <v>3</v>
      </c>
      <c r="K22" s="1"/>
    </row>
    <row r="23" spans="2:11" ht="24" x14ac:dyDescent="0.3">
      <c r="B23" s="140"/>
      <c r="C23" s="141"/>
      <c r="D23" s="142"/>
      <c r="E23" s="21" t="s">
        <v>4</v>
      </c>
      <c r="F23" s="22" t="s">
        <v>27</v>
      </c>
      <c r="G23" s="21" t="s">
        <v>6</v>
      </c>
      <c r="H23" s="21" t="s">
        <v>7</v>
      </c>
      <c r="I23" s="21" t="s">
        <v>8</v>
      </c>
      <c r="J23" s="124"/>
      <c r="K23" s="1"/>
    </row>
    <row r="24" spans="2:11" ht="14.25" customHeight="1" x14ac:dyDescent="0.3">
      <c r="B24" s="143"/>
      <c r="C24" s="144"/>
      <c r="D24" s="145"/>
      <c r="E24" s="23" t="s">
        <v>28</v>
      </c>
      <c r="F24" s="23" t="s">
        <v>9</v>
      </c>
      <c r="G24" s="23" t="s">
        <v>10</v>
      </c>
      <c r="H24" s="23" t="s">
        <v>11</v>
      </c>
      <c r="I24" s="23" t="s">
        <v>12</v>
      </c>
      <c r="J24" s="23" t="s">
        <v>13</v>
      </c>
      <c r="K24" s="1"/>
    </row>
    <row r="25" spans="2:11" ht="24" customHeight="1" x14ac:dyDescent="0.3">
      <c r="B25" s="125" t="s">
        <v>29</v>
      </c>
      <c r="C25" s="126"/>
      <c r="D25" s="127"/>
      <c r="E25" s="34">
        <f>SUM(E26:E33)</f>
        <v>559283476.03999996</v>
      </c>
      <c r="F25" s="34">
        <f>SUM(F26:F33)</f>
        <v>116816043.70999999</v>
      </c>
      <c r="G25" s="35">
        <f t="shared" ref="G25:G41" si="3">E25+F25</f>
        <v>676099519.75</v>
      </c>
      <c r="H25" s="34">
        <f>SUM(H26:H33)</f>
        <v>676099519.75</v>
      </c>
      <c r="I25" s="34">
        <f>SUM(I26:I33)</f>
        <v>676099519.75</v>
      </c>
      <c r="J25" s="35">
        <f t="shared" ref="J25:J41" si="4">I25-E25</f>
        <v>116816043.71000004</v>
      </c>
      <c r="K25" s="1"/>
    </row>
    <row r="26" spans="2:11" x14ac:dyDescent="0.3">
      <c r="B26" s="8"/>
      <c r="C26" s="113" t="s">
        <v>14</v>
      </c>
      <c r="D26" s="114"/>
      <c r="E26" s="32">
        <v>37163854.810000002</v>
      </c>
      <c r="F26" s="32">
        <v>6527176.04</v>
      </c>
      <c r="G26" s="30">
        <f t="shared" si="3"/>
        <v>43691030.850000001</v>
      </c>
      <c r="H26" s="32">
        <v>43691030.850000001</v>
      </c>
      <c r="I26" s="32">
        <v>43691030.850000001</v>
      </c>
      <c r="J26" s="30">
        <f t="shared" si="4"/>
        <v>6527176.0399999991</v>
      </c>
      <c r="K26" s="7"/>
    </row>
    <row r="27" spans="2:11" x14ac:dyDescent="0.3">
      <c r="B27" s="8"/>
      <c r="C27" s="113" t="s">
        <v>15</v>
      </c>
      <c r="D27" s="114"/>
      <c r="E27" s="32">
        <v>0</v>
      </c>
      <c r="F27" s="32">
        <v>0</v>
      </c>
      <c r="G27" s="30">
        <f t="shared" si="3"/>
        <v>0</v>
      </c>
      <c r="H27" s="32">
        <v>0</v>
      </c>
      <c r="I27" s="32">
        <v>0</v>
      </c>
      <c r="J27" s="30">
        <f t="shared" si="4"/>
        <v>0</v>
      </c>
      <c r="K27" s="7"/>
    </row>
    <row r="28" spans="2:11" x14ac:dyDescent="0.3">
      <c r="B28" s="8"/>
      <c r="C28" s="113" t="s">
        <v>16</v>
      </c>
      <c r="D28" s="114"/>
      <c r="E28" s="32">
        <v>0</v>
      </c>
      <c r="F28" s="32">
        <v>0</v>
      </c>
      <c r="G28" s="30">
        <f t="shared" si="3"/>
        <v>0</v>
      </c>
      <c r="H28" s="32">
        <v>0</v>
      </c>
      <c r="I28" s="32">
        <v>0</v>
      </c>
      <c r="J28" s="30">
        <f t="shared" si="4"/>
        <v>0</v>
      </c>
      <c r="K28" s="7"/>
    </row>
    <row r="29" spans="2:11" x14ac:dyDescent="0.3">
      <c r="B29" s="8"/>
      <c r="C29" s="113" t="s">
        <v>17</v>
      </c>
      <c r="D29" s="114"/>
      <c r="E29" s="32">
        <v>27671371.68</v>
      </c>
      <c r="F29" s="32">
        <v>14843323.57</v>
      </c>
      <c r="G29" s="30">
        <f t="shared" si="3"/>
        <v>42514695.25</v>
      </c>
      <c r="H29" s="32">
        <v>42514695.25</v>
      </c>
      <c r="I29" s="32">
        <v>42514695.25</v>
      </c>
      <c r="J29" s="30">
        <f t="shared" si="4"/>
        <v>14843323.57</v>
      </c>
      <c r="K29" s="7"/>
    </row>
    <row r="30" spans="2:11" x14ac:dyDescent="0.3">
      <c r="B30" s="8"/>
      <c r="C30" s="113" t="s">
        <v>30</v>
      </c>
      <c r="D30" s="114"/>
      <c r="E30" s="33">
        <v>10873356.76</v>
      </c>
      <c r="F30" s="33">
        <v>4651464.58</v>
      </c>
      <c r="G30" s="30">
        <f t="shared" si="3"/>
        <v>15524821.34</v>
      </c>
      <c r="H30" s="33">
        <v>15524821.34</v>
      </c>
      <c r="I30" s="33">
        <v>15524821.34</v>
      </c>
      <c r="J30" s="30">
        <f t="shared" si="4"/>
        <v>4651464.58</v>
      </c>
      <c r="K30" s="7"/>
    </row>
    <row r="31" spans="2:11" x14ac:dyDescent="0.3">
      <c r="B31" s="8"/>
      <c r="C31" s="113" t="s">
        <v>31</v>
      </c>
      <c r="D31" s="114"/>
      <c r="E31" s="33">
        <v>34427805.130000003</v>
      </c>
      <c r="F31" s="33">
        <v>8250203.6900000004</v>
      </c>
      <c r="G31" s="30">
        <f t="shared" si="3"/>
        <v>42678008.82</v>
      </c>
      <c r="H31" s="33">
        <v>42678008.82</v>
      </c>
      <c r="I31" s="33">
        <v>42678008.82</v>
      </c>
      <c r="J31" s="30">
        <f t="shared" si="4"/>
        <v>8250203.6899999976</v>
      </c>
      <c r="K31" s="7"/>
    </row>
    <row r="32" spans="2:11" ht="38.25" customHeight="1" x14ac:dyDescent="0.3">
      <c r="B32" s="8"/>
      <c r="C32" s="113" t="s">
        <v>32</v>
      </c>
      <c r="D32" s="114"/>
      <c r="E32" s="32">
        <v>436166147.66000003</v>
      </c>
      <c r="F32" s="32">
        <v>79529123.269999996</v>
      </c>
      <c r="G32" s="30">
        <f t="shared" si="3"/>
        <v>515695270.93000001</v>
      </c>
      <c r="H32" s="32">
        <v>515695270.93000001</v>
      </c>
      <c r="I32" s="32">
        <v>515695270.93000001</v>
      </c>
      <c r="J32" s="30">
        <f t="shared" si="4"/>
        <v>79529123.269999981</v>
      </c>
      <c r="K32" s="7"/>
    </row>
    <row r="33" spans="2:11" ht="23.25" customHeight="1" x14ac:dyDescent="0.3">
      <c r="B33" s="8"/>
      <c r="C33" s="113" t="s">
        <v>22</v>
      </c>
      <c r="D33" s="114"/>
      <c r="E33" s="32">
        <v>12980940</v>
      </c>
      <c r="F33" s="32">
        <v>3014752.56</v>
      </c>
      <c r="G33" s="30">
        <f t="shared" si="3"/>
        <v>15995692.560000001</v>
      </c>
      <c r="H33" s="32">
        <v>15995692.560000001</v>
      </c>
      <c r="I33" s="32">
        <v>15995692.560000001</v>
      </c>
      <c r="J33" s="30">
        <f t="shared" si="4"/>
        <v>3014752.5600000005</v>
      </c>
      <c r="K33" s="7"/>
    </row>
    <row r="34" spans="2:11" ht="59.25" customHeight="1" x14ac:dyDescent="0.3">
      <c r="B34" s="131" t="s">
        <v>33</v>
      </c>
      <c r="C34" s="132"/>
      <c r="D34" s="133"/>
      <c r="E34" s="37">
        <f>SUM(E35:E38)</f>
        <v>0</v>
      </c>
      <c r="F34" s="37">
        <f>SUM(F35:F38)</f>
        <v>0</v>
      </c>
      <c r="G34" s="38">
        <f t="shared" si="3"/>
        <v>0</v>
      </c>
      <c r="H34" s="37">
        <f t="shared" ref="H34:I34" si="5">SUM(H35:H38)</f>
        <v>0</v>
      </c>
      <c r="I34" s="37">
        <f t="shared" si="5"/>
        <v>0</v>
      </c>
      <c r="J34" s="30">
        <f t="shared" si="4"/>
        <v>0</v>
      </c>
      <c r="K34" s="1"/>
    </row>
    <row r="35" spans="2:11" x14ac:dyDescent="0.3">
      <c r="B35" s="10"/>
      <c r="C35" s="113" t="s">
        <v>15</v>
      </c>
      <c r="D35" s="114"/>
      <c r="E35" s="36">
        <v>0</v>
      </c>
      <c r="F35" s="36">
        <v>0</v>
      </c>
      <c r="G35" s="35">
        <f t="shared" si="3"/>
        <v>0</v>
      </c>
      <c r="H35" s="11"/>
      <c r="I35" s="11"/>
      <c r="J35" s="30">
        <f t="shared" si="4"/>
        <v>0</v>
      </c>
      <c r="K35" s="1"/>
    </row>
    <row r="36" spans="2:11" x14ac:dyDescent="0.3">
      <c r="B36" s="10"/>
      <c r="C36" s="113" t="s">
        <v>30</v>
      </c>
      <c r="D36" s="114"/>
      <c r="E36" s="36">
        <v>0</v>
      </c>
      <c r="F36" s="36">
        <v>0</v>
      </c>
      <c r="G36" s="35">
        <f t="shared" si="3"/>
        <v>0</v>
      </c>
      <c r="H36" s="11"/>
      <c r="I36" s="11"/>
      <c r="J36" s="30">
        <f t="shared" si="4"/>
        <v>0</v>
      </c>
      <c r="K36" s="1"/>
    </row>
    <row r="37" spans="2:11" ht="26.25" customHeight="1" x14ac:dyDescent="0.3">
      <c r="B37" s="9"/>
      <c r="C37" s="113" t="s">
        <v>34</v>
      </c>
      <c r="D37" s="114"/>
      <c r="E37" s="36">
        <v>0</v>
      </c>
      <c r="F37" s="36">
        <v>0</v>
      </c>
      <c r="G37" s="35">
        <f t="shared" si="3"/>
        <v>0</v>
      </c>
      <c r="H37" s="11"/>
      <c r="I37" s="11"/>
      <c r="J37" s="30">
        <f t="shared" si="4"/>
        <v>0</v>
      </c>
      <c r="K37" s="1"/>
    </row>
    <row r="38" spans="2:11" ht="24.75" customHeight="1" x14ac:dyDescent="0.3">
      <c r="B38" s="9"/>
      <c r="C38" s="113" t="s">
        <v>22</v>
      </c>
      <c r="D38" s="114"/>
      <c r="E38" s="36">
        <v>0</v>
      </c>
      <c r="F38" s="36">
        <v>0</v>
      </c>
      <c r="G38" s="35">
        <f t="shared" si="3"/>
        <v>0</v>
      </c>
      <c r="H38" s="11"/>
      <c r="I38" s="11"/>
      <c r="J38" s="30">
        <f t="shared" si="4"/>
        <v>0</v>
      </c>
      <c r="K38" s="1"/>
    </row>
    <row r="39" spans="2:11" ht="7.5" customHeight="1" x14ac:dyDescent="0.3">
      <c r="B39" s="128"/>
      <c r="C39" s="129"/>
      <c r="D39" s="130"/>
      <c r="E39" s="12"/>
      <c r="F39" s="12"/>
      <c r="G39" s="12"/>
      <c r="H39" s="12"/>
      <c r="I39" s="12"/>
      <c r="J39" s="12"/>
      <c r="K39" s="1"/>
    </row>
    <row r="40" spans="2:11" ht="14.25" customHeight="1" x14ac:dyDescent="0.3">
      <c r="B40" s="110" t="s">
        <v>23</v>
      </c>
      <c r="C40" s="111"/>
      <c r="D40" s="112"/>
      <c r="E40" s="34">
        <f>E41</f>
        <v>0</v>
      </c>
      <c r="F40" s="34">
        <f>F41</f>
        <v>10025569.98</v>
      </c>
      <c r="G40" s="39">
        <f t="shared" si="3"/>
        <v>10025569.98</v>
      </c>
      <c r="H40" s="34">
        <f t="shared" ref="H40:I40" si="6">H41</f>
        <v>0</v>
      </c>
      <c r="I40" s="34">
        <f t="shared" si="6"/>
        <v>0</v>
      </c>
      <c r="J40" s="35">
        <f t="shared" si="4"/>
        <v>0</v>
      </c>
      <c r="K40" s="1"/>
    </row>
    <row r="41" spans="2:11" x14ac:dyDescent="0.3">
      <c r="B41" s="9"/>
      <c r="C41" s="113" t="s">
        <v>23</v>
      </c>
      <c r="D41" s="114"/>
      <c r="E41" s="36">
        <v>0</v>
      </c>
      <c r="F41" s="36">
        <v>10025569.98</v>
      </c>
      <c r="G41" s="39">
        <f t="shared" si="3"/>
        <v>10025569.98</v>
      </c>
      <c r="H41" s="36">
        <v>0</v>
      </c>
      <c r="I41" s="36">
        <v>0</v>
      </c>
      <c r="J41" s="30">
        <f t="shared" si="4"/>
        <v>0</v>
      </c>
      <c r="K41" s="1"/>
    </row>
    <row r="42" spans="2:11" ht="3.75" customHeight="1" x14ac:dyDescent="0.3">
      <c r="B42" s="13"/>
      <c r="C42" s="14"/>
      <c r="D42" s="15"/>
      <c r="E42" s="16"/>
      <c r="F42" s="16"/>
      <c r="G42" s="16"/>
      <c r="H42" s="40"/>
      <c r="I42" s="40"/>
      <c r="J42" s="16"/>
      <c r="K42" s="1"/>
    </row>
    <row r="43" spans="2:11" ht="12" customHeight="1" x14ac:dyDescent="0.3">
      <c r="B43" s="26"/>
      <c r="C43" s="19" t="s">
        <v>24</v>
      </c>
      <c r="D43" s="20"/>
      <c r="E43" s="41">
        <f>E40+E34+E25</f>
        <v>559283476.03999996</v>
      </c>
      <c r="F43" s="41">
        <f t="shared" ref="F43:I43" si="7">F40+F34+F25</f>
        <v>126841613.69</v>
      </c>
      <c r="G43" s="41">
        <f t="shared" si="7"/>
        <v>686125089.73000002</v>
      </c>
      <c r="H43" s="41">
        <f t="shared" si="7"/>
        <v>676099519.75</v>
      </c>
      <c r="I43" s="41">
        <f t="shared" si="7"/>
        <v>676099519.75</v>
      </c>
      <c r="J43" s="115">
        <f>J40+J34+J25</f>
        <v>116816043.71000004</v>
      </c>
      <c r="K43" s="1"/>
    </row>
    <row r="44" spans="2:11" ht="12.75" customHeight="1" x14ac:dyDescent="0.3">
      <c r="B44" s="17"/>
      <c r="C44" s="17"/>
      <c r="D44" s="17"/>
      <c r="E44" s="17"/>
      <c r="F44" s="17"/>
      <c r="G44" s="17"/>
      <c r="H44" s="117" t="s">
        <v>25</v>
      </c>
      <c r="I44" s="118"/>
      <c r="J44" s="116"/>
      <c r="K44" s="1"/>
    </row>
    <row r="45" spans="2:11" ht="9" customHeight="1" x14ac:dyDescent="0.3">
      <c r="B45" s="24"/>
      <c r="C45" s="24"/>
      <c r="D45" s="24"/>
      <c r="E45" s="24"/>
      <c r="F45" s="24"/>
      <c r="G45" s="24"/>
      <c r="H45" s="24"/>
      <c r="I45" s="24"/>
      <c r="J45" s="24"/>
      <c r="K45" s="1"/>
    </row>
    <row r="46" spans="2:11" ht="12" customHeight="1" x14ac:dyDescent="0.3">
      <c r="B46" s="119" t="s">
        <v>35</v>
      </c>
      <c r="C46" s="119"/>
      <c r="D46" s="119"/>
      <c r="E46" s="119"/>
      <c r="F46" s="119"/>
      <c r="G46" s="119"/>
      <c r="H46" s="119"/>
      <c r="I46" s="119"/>
      <c r="J46" s="119"/>
      <c r="K46" s="1"/>
    </row>
    <row r="47" spans="2:11" ht="12" customHeight="1" x14ac:dyDescent="0.3">
      <c r="B47" s="120" t="s">
        <v>36</v>
      </c>
      <c r="C47" s="120"/>
      <c r="D47" s="120"/>
      <c r="E47" s="120"/>
      <c r="F47" s="120"/>
      <c r="G47" s="120"/>
      <c r="H47" s="120"/>
      <c r="I47" s="120"/>
      <c r="J47" s="120"/>
      <c r="K47" s="25"/>
    </row>
    <row r="48" spans="2:11" ht="33.75" customHeight="1" x14ac:dyDescent="0.35">
      <c r="B48" s="109" t="s">
        <v>37</v>
      </c>
      <c r="C48" s="109"/>
      <c r="D48" s="109"/>
      <c r="E48" s="109"/>
      <c r="F48" s="109"/>
      <c r="G48" s="109"/>
      <c r="H48" s="109"/>
      <c r="I48" s="109"/>
      <c r="J48" s="109"/>
      <c r="K48" s="18"/>
    </row>
    <row r="50" spans="1:11" x14ac:dyDescent="0.3">
      <c r="B50" s="27"/>
      <c r="C50" s="28"/>
      <c r="D50" s="28"/>
      <c r="E50" s="28"/>
      <c r="F50" s="28"/>
      <c r="G50" s="28"/>
      <c r="H50" s="28"/>
      <c r="I50" s="28"/>
      <c r="J50" s="28"/>
      <c r="K50" s="28"/>
    </row>
    <row r="54" spans="1:11" s="45" customFormat="1" ht="13.2" x14ac:dyDescent="0.3">
      <c r="A54" s="42"/>
      <c r="B54" s="43" t="s">
        <v>41</v>
      </c>
      <c r="C54" s="43"/>
      <c r="D54" s="43"/>
      <c r="E54" s="43"/>
      <c r="F54" s="43"/>
      <c r="G54" s="43"/>
      <c r="H54" s="44"/>
    </row>
    <row r="55" spans="1:11" s="45" customFormat="1" ht="13.2" x14ac:dyDescent="0.3">
      <c r="A55" s="46"/>
      <c r="C55" s="47"/>
      <c r="D55" s="47"/>
      <c r="E55" s="47"/>
      <c r="F55" s="47"/>
      <c r="G55" s="47"/>
      <c r="H55" s="47"/>
    </row>
    <row r="56" spans="1:11" s="45" customFormat="1" ht="13.2" x14ac:dyDescent="0.3">
      <c r="A56" s="46"/>
      <c r="C56" s="47"/>
      <c r="D56" s="47"/>
      <c r="E56" s="47"/>
      <c r="F56" s="47"/>
      <c r="G56" s="47"/>
      <c r="H56" s="47"/>
    </row>
    <row r="57" spans="1:11" s="45" customFormat="1" ht="13.2" x14ac:dyDescent="0.3">
      <c r="A57" s="46"/>
      <c r="C57" s="47"/>
      <c r="D57" s="47"/>
      <c r="E57" s="47"/>
      <c r="F57" s="47"/>
      <c r="G57" s="47"/>
      <c r="H57" s="47"/>
    </row>
    <row r="58" spans="1:11" s="45" customFormat="1" ht="13.2" x14ac:dyDescent="0.3">
      <c r="A58" s="46"/>
      <c r="C58" s="47"/>
      <c r="D58" s="47"/>
      <c r="E58" s="47"/>
      <c r="F58" s="47"/>
      <c r="G58" s="47"/>
      <c r="H58" s="47"/>
    </row>
    <row r="59" spans="1:11" s="45" customFormat="1" ht="13.2" x14ac:dyDescent="0.3">
      <c r="A59" s="46"/>
      <c r="C59" s="47"/>
      <c r="D59" s="47"/>
      <c r="E59" s="47"/>
      <c r="F59" s="47"/>
      <c r="G59" s="47"/>
      <c r="H59" s="47"/>
    </row>
    <row r="60" spans="1:11" s="45" customFormat="1" ht="13.2" x14ac:dyDescent="0.3">
      <c r="A60" s="46"/>
      <c r="C60" s="47"/>
      <c r="D60" s="47"/>
      <c r="E60" s="47"/>
      <c r="F60" s="47"/>
      <c r="G60" s="47"/>
      <c r="H60" s="47"/>
    </row>
    <row r="61" spans="1:11" s="45" customFormat="1" ht="13.2" x14ac:dyDescent="0.3">
      <c r="A61" s="46"/>
      <c r="C61" s="47"/>
      <c r="D61" s="47"/>
      <c r="E61" s="47"/>
      <c r="F61" s="47"/>
      <c r="G61" s="47"/>
      <c r="H61" s="47"/>
    </row>
  </sheetData>
  <mergeCells count="45">
    <mergeCell ref="I2:J2"/>
    <mergeCell ref="B3:J3"/>
    <mergeCell ref="B4:J4"/>
    <mergeCell ref="B5:J5"/>
    <mergeCell ref="B6:D8"/>
    <mergeCell ref="E6:I6"/>
    <mergeCell ref="J6:J7"/>
    <mergeCell ref="J20:J21"/>
    <mergeCell ref="H21:I21"/>
    <mergeCell ref="B9:D9"/>
    <mergeCell ref="B10:D10"/>
    <mergeCell ref="B11:D11"/>
    <mergeCell ref="B12:D12"/>
    <mergeCell ref="B13:D13"/>
    <mergeCell ref="B14:D14"/>
    <mergeCell ref="C27:D27"/>
    <mergeCell ref="B15:D15"/>
    <mergeCell ref="B16:D16"/>
    <mergeCell ref="B17:D17"/>
    <mergeCell ref="B18:D18"/>
    <mergeCell ref="C20:D20"/>
    <mergeCell ref="B22:D24"/>
    <mergeCell ref="E22:I22"/>
    <mergeCell ref="J22:J23"/>
    <mergeCell ref="B25:D25"/>
    <mergeCell ref="C26:D26"/>
    <mergeCell ref="B39:D39"/>
    <mergeCell ref="C28:D28"/>
    <mergeCell ref="C29:D29"/>
    <mergeCell ref="C30:D30"/>
    <mergeCell ref="C31:D31"/>
    <mergeCell ref="C32:D32"/>
    <mergeCell ref="C33:D33"/>
    <mergeCell ref="B34:D34"/>
    <mergeCell ref="C35:D35"/>
    <mergeCell ref="C36:D36"/>
    <mergeCell ref="C37:D37"/>
    <mergeCell ref="C38:D38"/>
    <mergeCell ref="B48:J48"/>
    <mergeCell ref="B40:D40"/>
    <mergeCell ref="C41:D41"/>
    <mergeCell ref="J43:J44"/>
    <mergeCell ref="H44:I44"/>
    <mergeCell ref="B46:J46"/>
    <mergeCell ref="B47:J47"/>
  </mergeCells>
  <printOptions horizontalCentered="1"/>
  <pageMargins left="0.31496062992125984" right="0.31496062992125984" top="0.35433070866141736" bottom="0.35433070866141736" header="0" footer="0"/>
  <pageSetup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05"/>
  <sheetViews>
    <sheetView showGridLines="0" zoomScaleNormal="100" workbookViewId="0"/>
  </sheetViews>
  <sheetFormatPr baseColWidth="10" defaultColWidth="11.5546875" defaultRowHeight="13.2" x14ac:dyDescent="0.3"/>
  <cols>
    <col min="1" max="1" width="12.6640625" style="97" customWidth="1"/>
    <col min="2" max="2" width="49.6640625" style="45" customWidth="1"/>
    <col min="3" max="3" width="18.33203125" style="45" customWidth="1"/>
    <col min="4" max="4" width="18.33203125" style="47" customWidth="1"/>
    <col min="5" max="8" width="18.33203125" style="45" customWidth="1"/>
    <col min="9" max="16384" width="11.5546875" style="45"/>
  </cols>
  <sheetData>
    <row r="1" spans="1:9" x14ac:dyDescent="0.3">
      <c r="A1" s="45"/>
      <c r="C1" s="47"/>
      <c r="E1" s="47"/>
      <c r="F1" s="47"/>
      <c r="G1" s="47"/>
      <c r="H1" s="47"/>
    </row>
    <row r="2" spans="1:9" x14ac:dyDescent="0.3">
      <c r="A2" s="98"/>
      <c r="B2" s="99"/>
      <c r="C2" s="100"/>
      <c r="D2" s="100"/>
      <c r="E2" s="100"/>
      <c r="F2" s="100"/>
      <c r="G2" s="101"/>
      <c r="H2" s="102" t="s">
        <v>770</v>
      </c>
    </row>
    <row r="3" spans="1:9" x14ac:dyDescent="0.3">
      <c r="A3" s="160" t="s">
        <v>42</v>
      </c>
      <c r="B3" s="160"/>
      <c r="C3" s="160"/>
      <c r="D3" s="160"/>
      <c r="E3" s="160"/>
      <c r="F3" s="160"/>
      <c r="G3" s="160"/>
      <c r="H3" s="160"/>
      <c r="I3" s="48"/>
    </row>
    <row r="4" spans="1:9" ht="13.8" x14ac:dyDescent="0.3">
      <c r="A4" s="161" t="s">
        <v>0</v>
      </c>
      <c r="B4" s="162"/>
      <c r="C4" s="162"/>
      <c r="D4" s="162"/>
      <c r="E4" s="162"/>
      <c r="F4" s="162"/>
      <c r="G4" s="162"/>
      <c r="H4" s="162"/>
      <c r="I4" s="103"/>
    </row>
    <row r="5" spans="1:9" ht="13.8" x14ac:dyDescent="0.3">
      <c r="A5" s="163" t="s">
        <v>43</v>
      </c>
      <c r="B5" s="162"/>
      <c r="C5" s="162"/>
      <c r="D5" s="162"/>
      <c r="E5" s="162"/>
      <c r="F5" s="162"/>
      <c r="G5" s="162"/>
      <c r="H5" s="162"/>
      <c r="I5" s="48"/>
    </row>
    <row r="6" spans="1:9" x14ac:dyDescent="0.3">
      <c r="A6" s="164" t="s">
        <v>44</v>
      </c>
      <c r="B6" s="167" t="s">
        <v>1</v>
      </c>
      <c r="C6" s="170" t="s">
        <v>2</v>
      </c>
      <c r="D6" s="171"/>
      <c r="E6" s="171"/>
      <c r="F6" s="171"/>
      <c r="G6" s="172"/>
      <c r="H6" s="173" t="s">
        <v>3</v>
      </c>
      <c r="I6" s="48"/>
    </row>
    <row r="7" spans="1:9" ht="26.4" x14ac:dyDescent="0.3">
      <c r="A7" s="165"/>
      <c r="B7" s="168"/>
      <c r="C7" s="49" t="s">
        <v>4</v>
      </c>
      <c r="D7" s="49" t="s">
        <v>45</v>
      </c>
      <c r="E7" s="49" t="s">
        <v>6</v>
      </c>
      <c r="F7" s="49" t="s">
        <v>7</v>
      </c>
      <c r="G7" s="49" t="s">
        <v>8</v>
      </c>
      <c r="H7" s="174"/>
      <c r="I7" s="48"/>
    </row>
    <row r="8" spans="1:9" x14ac:dyDescent="0.3">
      <c r="A8" s="166"/>
      <c r="B8" s="169"/>
      <c r="C8" s="50" t="s">
        <v>28</v>
      </c>
      <c r="D8" s="50" t="s">
        <v>9</v>
      </c>
      <c r="E8" s="50" t="s">
        <v>10</v>
      </c>
      <c r="F8" s="50" t="s">
        <v>11</v>
      </c>
      <c r="G8" s="50" t="s">
        <v>12</v>
      </c>
      <c r="H8" s="50" t="s">
        <v>13</v>
      </c>
      <c r="I8" s="48"/>
    </row>
    <row r="9" spans="1:9" s="104" customFormat="1" x14ac:dyDescent="0.3">
      <c r="A9" s="51">
        <v>10</v>
      </c>
      <c r="B9" s="52" t="s">
        <v>46</v>
      </c>
      <c r="C9" s="53">
        <f>C10+C16+C29+C32+C37+C70</f>
        <v>37163854.810000002</v>
      </c>
      <c r="D9" s="53">
        <f t="shared" ref="D9:H9" si="0">D10+D16+D29+D32+D37+D70</f>
        <v>6527176.04</v>
      </c>
      <c r="E9" s="53">
        <f t="shared" si="0"/>
        <v>43691030.849999994</v>
      </c>
      <c r="F9" s="53">
        <f t="shared" si="0"/>
        <v>43691030.849999994</v>
      </c>
      <c r="G9" s="53">
        <f t="shared" si="0"/>
        <v>43691030.849999994</v>
      </c>
      <c r="H9" s="53">
        <f t="shared" si="0"/>
        <v>6527176.04</v>
      </c>
    </row>
    <row r="10" spans="1:9" s="58" customFormat="1" x14ac:dyDescent="0.3">
      <c r="A10" s="54">
        <v>11</v>
      </c>
      <c r="B10" s="55" t="s">
        <v>47</v>
      </c>
      <c r="C10" s="56">
        <v>0</v>
      </c>
      <c r="D10" s="57">
        <v>14720.2</v>
      </c>
      <c r="E10" s="56">
        <v>14720.2</v>
      </c>
      <c r="F10" s="56">
        <v>14720.2</v>
      </c>
      <c r="G10" s="56">
        <v>14720.2</v>
      </c>
      <c r="H10" s="56">
        <f>G10-C10</f>
        <v>14720.2</v>
      </c>
    </row>
    <row r="11" spans="1:9" s="58" customFormat="1" x14ac:dyDescent="0.3">
      <c r="A11" s="59" t="s">
        <v>48</v>
      </c>
      <c r="B11" s="60" t="s">
        <v>49</v>
      </c>
      <c r="C11" s="61">
        <v>0</v>
      </c>
      <c r="D11" s="62">
        <v>14720.2</v>
      </c>
      <c r="E11" s="61">
        <v>14720.2</v>
      </c>
      <c r="F11" s="61">
        <v>14720.2</v>
      </c>
      <c r="G11" s="61">
        <v>14720.2</v>
      </c>
      <c r="H11" s="61">
        <f t="shared" ref="H11:H75" si="1">G11-C11</f>
        <v>14720.2</v>
      </c>
    </row>
    <row r="12" spans="1:9" x14ac:dyDescent="0.3">
      <c r="A12" s="63" t="s">
        <v>50</v>
      </c>
      <c r="B12" s="64" t="s">
        <v>51</v>
      </c>
      <c r="C12" s="65">
        <v>0</v>
      </c>
      <c r="D12" s="66">
        <v>6911.89</v>
      </c>
      <c r="E12" s="65">
        <v>6911.89</v>
      </c>
      <c r="F12" s="65">
        <v>6911.89</v>
      </c>
      <c r="G12" s="65">
        <v>6911.89</v>
      </c>
      <c r="H12" s="65">
        <f t="shared" si="1"/>
        <v>6911.89</v>
      </c>
    </row>
    <row r="13" spans="1:9" x14ac:dyDescent="0.3">
      <c r="A13" s="63" t="s">
        <v>52</v>
      </c>
      <c r="B13" s="64" t="s">
        <v>53</v>
      </c>
      <c r="C13" s="65">
        <v>0</v>
      </c>
      <c r="D13" s="66">
        <v>2052.29</v>
      </c>
      <c r="E13" s="65">
        <v>2052.29</v>
      </c>
      <c r="F13" s="65">
        <v>2052.29</v>
      </c>
      <c r="G13" s="65">
        <v>2052.29</v>
      </c>
      <c r="H13" s="65">
        <f t="shared" si="1"/>
        <v>2052.29</v>
      </c>
    </row>
    <row r="14" spans="1:9" x14ac:dyDescent="0.3">
      <c r="A14" s="63" t="s">
        <v>54</v>
      </c>
      <c r="B14" s="64" t="s">
        <v>55</v>
      </c>
      <c r="C14" s="65">
        <v>0</v>
      </c>
      <c r="D14" s="66">
        <v>4952.0200000000004</v>
      </c>
      <c r="E14" s="65">
        <v>4952.0200000000004</v>
      </c>
      <c r="F14" s="65">
        <v>4952.0200000000004</v>
      </c>
      <c r="G14" s="65">
        <v>4952.0200000000004</v>
      </c>
      <c r="H14" s="65">
        <f t="shared" si="1"/>
        <v>4952.0200000000004</v>
      </c>
    </row>
    <row r="15" spans="1:9" x14ac:dyDescent="0.3">
      <c r="A15" s="63" t="s">
        <v>56</v>
      </c>
      <c r="B15" s="64" t="s">
        <v>57</v>
      </c>
      <c r="C15" s="65">
        <v>0</v>
      </c>
      <c r="D15" s="66">
        <v>804</v>
      </c>
      <c r="E15" s="65">
        <v>804</v>
      </c>
      <c r="F15" s="65">
        <v>804</v>
      </c>
      <c r="G15" s="65">
        <v>804</v>
      </c>
      <c r="H15" s="65">
        <f t="shared" si="1"/>
        <v>804</v>
      </c>
    </row>
    <row r="16" spans="1:9" s="58" customFormat="1" x14ac:dyDescent="0.3">
      <c r="A16" s="54">
        <v>12</v>
      </c>
      <c r="B16" s="55" t="s">
        <v>58</v>
      </c>
      <c r="C16" s="56">
        <v>15032030.380000001</v>
      </c>
      <c r="D16" s="57">
        <v>935522.25</v>
      </c>
      <c r="E16" s="56">
        <v>15967552.630000001</v>
      </c>
      <c r="F16" s="56">
        <v>15967552.630000001</v>
      </c>
      <c r="G16" s="56">
        <v>15967552.630000001</v>
      </c>
      <c r="H16" s="56">
        <f t="shared" si="1"/>
        <v>935522.25</v>
      </c>
    </row>
    <row r="17" spans="1:8" s="58" customFormat="1" x14ac:dyDescent="0.3">
      <c r="A17" s="59" t="s">
        <v>59</v>
      </c>
      <c r="B17" s="60" t="s">
        <v>60</v>
      </c>
      <c r="C17" s="61">
        <v>15032030.380000001</v>
      </c>
      <c r="D17" s="62">
        <v>935522.25</v>
      </c>
      <c r="E17" s="61">
        <v>15967552.630000001</v>
      </c>
      <c r="F17" s="61">
        <v>15967552.630000001</v>
      </c>
      <c r="G17" s="61">
        <v>15967552.630000001</v>
      </c>
      <c r="H17" s="61">
        <f t="shared" si="1"/>
        <v>935522.25</v>
      </c>
    </row>
    <row r="18" spans="1:8" x14ac:dyDescent="0.3">
      <c r="A18" s="63" t="s">
        <v>61</v>
      </c>
      <c r="B18" s="64" t="s">
        <v>62</v>
      </c>
      <c r="C18" s="65">
        <v>3142069.67</v>
      </c>
      <c r="D18" s="66">
        <v>-145061.57</v>
      </c>
      <c r="E18" s="65">
        <v>2997008.1</v>
      </c>
      <c r="F18" s="65">
        <v>2997008.1</v>
      </c>
      <c r="G18" s="65">
        <v>2997008.1</v>
      </c>
      <c r="H18" s="65">
        <f t="shared" si="1"/>
        <v>-145061.56999999983</v>
      </c>
    </row>
    <row r="19" spans="1:8" x14ac:dyDescent="0.3">
      <c r="A19" s="63" t="s">
        <v>63</v>
      </c>
      <c r="B19" s="64" t="s">
        <v>64</v>
      </c>
      <c r="C19" s="65">
        <v>194956.35</v>
      </c>
      <c r="D19" s="66">
        <v>-18760.96</v>
      </c>
      <c r="E19" s="65">
        <v>176195.39</v>
      </c>
      <c r="F19" s="65">
        <v>176195.39</v>
      </c>
      <c r="G19" s="65">
        <v>176195.39</v>
      </c>
      <c r="H19" s="65">
        <f t="shared" si="1"/>
        <v>-18760.959999999992</v>
      </c>
    </row>
    <row r="20" spans="1:8" x14ac:dyDescent="0.3">
      <c r="A20" s="63" t="s">
        <v>65</v>
      </c>
      <c r="B20" s="64" t="s">
        <v>66</v>
      </c>
      <c r="C20" s="65">
        <v>317911.12</v>
      </c>
      <c r="D20" s="66">
        <v>9720.06</v>
      </c>
      <c r="E20" s="65">
        <v>327631.18</v>
      </c>
      <c r="F20" s="65">
        <v>327631.18</v>
      </c>
      <c r="G20" s="65">
        <v>327631.18</v>
      </c>
      <c r="H20" s="65">
        <f t="shared" si="1"/>
        <v>9720.0599999999977</v>
      </c>
    </row>
    <row r="21" spans="1:8" ht="26.4" x14ac:dyDescent="0.3">
      <c r="A21" s="63" t="s">
        <v>67</v>
      </c>
      <c r="B21" s="64" t="s">
        <v>68</v>
      </c>
      <c r="C21" s="65">
        <v>8966478.5</v>
      </c>
      <c r="D21" s="66">
        <v>854034.43</v>
      </c>
      <c r="E21" s="65">
        <v>9820512.9299999997</v>
      </c>
      <c r="F21" s="65">
        <v>9820512.9299999997</v>
      </c>
      <c r="G21" s="65">
        <v>9820512.9299999997</v>
      </c>
      <c r="H21" s="65">
        <f t="shared" si="1"/>
        <v>854034.4299999997</v>
      </c>
    </row>
    <row r="22" spans="1:8" ht="26.4" x14ac:dyDescent="0.3">
      <c r="A22" s="63" t="s">
        <v>69</v>
      </c>
      <c r="B22" s="64" t="s">
        <v>70</v>
      </c>
      <c r="C22" s="65">
        <v>117772.27</v>
      </c>
      <c r="D22" s="66">
        <v>13418.31</v>
      </c>
      <c r="E22" s="65">
        <v>131190.57999999999</v>
      </c>
      <c r="F22" s="65">
        <v>131190.57999999999</v>
      </c>
      <c r="G22" s="65">
        <v>131190.57999999999</v>
      </c>
      <c r="H22" s="65">
        <f t="shared" si="1"/>
        <v>13418.309999999983</v>
      </c>
    </row>
    <row r="23" spans="1:8" ht="26.4" x14ac:dyDescent="0.3">
      <c r="A23" s="63" t="s">
        <v>71</v>
      </c>
      <c r="B23" s="64" t="s">
        <v>72</v>
      </c>
      <c r="C23" s="65">
        <v>35096.19</v>
      </c>
      <c r="D23" s="66">
        <v>8537.6</v>
      </c>
      <c r="E23" s="65">
        <v>43633.79</v>
      </c>
      <c r="F23" s="65">
        <v>43633.79</v>
      </c>
      <c r="G23" s="65">
        <v>43633.79</v>
      </c>
      <c r="H23" s="65">
        <f t="shared" si="1"/>
        <v>8537.5999999999985</v>
      </c>
    </row>
    <row r="24" spans="1:8" ht="26.4" x14ac:dyDescent="0.3">
      <c r="A24" s="63" t="s">
        <v>73</v>
      </c>
      <c r="B24" s="64" t="s">
        <v>74</v>
      </c>
      <c r="C24" s="65">
        <v>0</v>
      </c>
      <c r="D24" s="66">
        <v>137.94</v>
      </c>
      <c r="E24" s="65">
        <v>137.94</v>
      </c>
      <c r="F24" s="65">
        <v>137.94</v>
      </c>
      <c r="G24" s="65">
        <v>137.94</v>
      </c>
      <c r="H24" s="65">
        <f t="shared" si="1"/>
        <v>137.94</v>
      </c>
    </row>
    <row r="25" spans="1:8" ht="26.4" x14ac:dyDescent="0.3">
      <c r="A25" s="63" t="s">
        <v>75</v>
      </c>
      <c r="B25" s="64" t="s">
        <v>76</v>
      </c>
      <c r="C25" s="65">
        <v>403888.77</v>
      </c>
      <c r="D25" s="66">
        <v>37283.629999999997</v>
      </c>
      <c r="E25" s="65">
        <v>441172.4</v>
      </c>
      <c r="F25" s="65">
        <v>441172.4</v>
      </c>
      <c r="G25" s="65">
        <v>441172.4</v>
      </c>
      <c r="H25" s="65">
        <f t="shared" si="1"/>
        <v>37283.630000000005</v>
      </c>
    </row>
    <row r="26" spans="1:8" ht="26.4" x14ac:dyDescent="0.3">
      <c r="A26" s="63" t="s">
        <v>77</v>
      </c>
      <c r="B26" s="64" t="s">
        <v>78</v>
      </c>
      <c r="C26" s="65">
        <v>6900.05</v>
      </c>
      <c r="D26" s="66">
        <v>-1379.69</v>
      </c>
      <c r="E26" s="65">
        <v>5520.36</v>
      </c>
      <c r="F26" s="65">
        <v>5520.36</v>
      </c>
      <c r="G26" s="65">
        <v>5520.36</v>
      </c>
      <c r="H26" s="65">
        <f t="shared" si="1"/>
        <v>-1379.6900000000005</v>
      </c>
    </row>
    <row r="27" spans="1:8" ht="26.4" x14ac:dyDescent="0.3">
      <c r="A27" s="63" t="s">
        <v>79</v>
      </c>
      <c r="B27" s="64" t="s">
        <v>80</v>
      </c>
      <c r="C27" s="65">
        <v>18812.82</v>
      </c>
      <c r="D27" s="66">
        <v>5660.28</v>
      </c>
      <c r="E27" s="65">
        <v>24473.1</v>
      </c>
      <c r="F27" s="65">
        <v>24473.1</v>
      </c>
      <c r="G27" s="65">
        <v>24473.1</v>
      </c>
      <c r="H27" s="65">
        <f t="shared" si="1"/>
        <v>5660.2799999999988</v>
      </c>
    </row>
    <row r="28" spans="1:8" x14ac:dyDescent="0.3">
      <c r="A28" s="63" t="s">
        <v>81</v>
      </c>
      <c r="B28" s="64" t="s">
        <v>82</v>
      </c>
      <c r="C28" s="65">
        <v>1828144.64</v>
      </c>
      <c r="D28" s="66">
        <v>171932.22</v>
      </c>
      <c r="E28" s="65">
        <v>2000076.86</v>
      </c>
      <c r="F28" s="65">
        <v>2000076.86</v>
      </c>
      <c r="G28" s="65">
        <v>2000076.86</v>
      </c>
      <c r="H28" s="65">
        <f t="shared" si="1"/>
        <v>171932.2200000002</v>
      </c>
    </row>
    <row r="29" spans="1:8" s="58" customFormat="1" ht="26.4" x14ac:dyDescent="0.3">
      <c r="A29" s="54">
        <v>13</v>
      </c>
      <c r="B29" s="55" t="s">
        <v>83</v>
      </c>
      <c r="C29" s="56">
        <v>7922747.9400000004</v>
      </c>
      <c r="D29" s="57">
        <v>4036669.4399999999</v>
      </c>
      <c r="E29" s="56">
        <v>11959417.380000001</v>
      </c>
      <c r="F29" s="56">
        <v>11959417.380000001</v>
      </c>
      <c r="G29" s="56">
        <v>11959417.380000001</v>
      </c>
      <c r="H29" s="56">
        <f t="shared" si="1"/>
        <v>4036669.4400000004</v>
      </c>
    </row>
    <row r="30" spans="1:8" s="58" customFormat="1" x14ac:dyDescent="0.3">
      <c r="A30" s="59" t="s">
        <v>84</v>
      </c>
      <c r="B30" s="60" t="s">
        <v>85</v>
      </c>
      <c r="C30" s="61">
        <v>7922747.9400000004</v>
      </c>
      <c r="D30" s="62">
        <v>4036669.4399999999</v>
      </c>
      <c r="E30" s="61">
        <v>11959417.380000001</v>
      </c>
      <c r="F30" s="61">
        <v>11959417.380000001</v>
      </c>
      <c r="G30" s="61">
        <v>11959417.380000001</v>
      </c>
      <c r="H30" s="61">
        <f t="shared" si="1"/>
        <v>4036669.4400000004</v>
      </c>
    </row>
    <row r="31" spans="1:8" x14ac:dyDescent="0.3">
      <c r="A31" s="63" t="s">
        <v>86</v>
      </c>
      <c r="B31" s="64" t="s">
        <v>87</v>
      </c>
      <c r="C31" s="65">
        <v>7922747.9400000004</v>
      </c>
      <c r="D31" s="66">
        <v>4036669.4399999999</v>
      </c>
      <c r="E31" s="65">
        <v>11959417.380000001</v>
      </c>
      <c r="F31" s="65">
        <v>11959417.380000001</v>
      </c>
      <c r="G31" s="65">
        <v>11959417.380000001</v>
      </c>
      <c r="H31" s="65">
        <f t="shared" si="1"/>
        <v>4036669.4400000004</v>
      </c>
    </row>
    <row r="32" spans="1:8" s="58" customFormat="1" x14ac:dyDescent="0.3">
      <c r="A32" s="54">
        <v>17</v>
      </c>
      <c r="B32" s="67" t="s">
        <v>88</v>
      </c>
      <c r="C32" s="56">
        <v>350539.21</v>
      </c>
      <c r="D32" s="57">
        <v>1223107.44</v>
      </c>
      <c r="E32" s="56">
        <v>1573646.65</v>
      </c>
      <c r="F32" s="56">
        <v>1573646.65</v>
      </c>
      <c r="G32" s="56">
        <v>1573646.65</v>
      </c>
      <c r="H32" s="56">
        <f t="shared" si="1"/>
        <v>1223107.44</v>
      </c>
    </row>
    <row r="33" spans="1:8" s="58" customFormat="1" x14ac:dyDescent="0.3">
      <c r="A33" s="59" t="s">
        <v>89</v>
      </c>
      <c r="B33" s="60" t="s">
        <v>90</v>
      </c>
      <c r="C33" s="61">
        <v>346544.47</v>
      </c>
      <c r="D33" s="62">
        <v>1227102.18</v>
      </c>
      <c r="E33" s="61">
        <v>1573646.65</v>
      </c>
      <c r="F33" s="61">
        <v>1573646.65</v>
      </c>
      <c r="G33" s="61">
        <v>1573646.65</v>
      </c>
      <c r="H33" s="61">
        <f t="shared" si="1"/>
        <v>1227102.18</v>
      </c>
    </row>
    <row r="34" spans="1:8" x14ac:dyDescent="0.3">
      <c r="A34" s="63" t="s">
        <v>91</v>
      </c>
      <c r="B34" s="64" t="s">
        <v>92</v>
      </c>
      <c r="C34" s="65">
        <v>346544.47</v>
      </c>
      <c r="D34" s="66">
        <v>1227102.18</v>
      </c>
      <c r="E34" s="65">
        <v>1573646.65</v>
      </c>
      <c r="F34" s="65">
        <v>1573646.65</v>
      </c>
      <c r="G34" s="65">
        <v>1573646.65</v>
      </c>
      <c r="H34" s="65">
        <f t="shared" si="1"/>
        <v>1227102.18</v>
      </c>
    </row>
    <row r="35" spans="1:8" s="58" customFormat="1" x14ac:dyDescent="0.3">
      <c r="A35" s="59" t="s">
        <v>93</v>
      </c>
      <c r="B35" s="60" t="s">
        <v>94</v>
      </c>
      <c r="C35" s="61">
        <v>3994.74</v>
      </c>
      <c r="D35" s="62">
        <v>-3994.74</v>
      </c>
      <c r="E35" s="61">
        <v>0</v>
      </c>
      <c r="F35" s="61">
        <v>0</v>
      </c>
      <c r="G35" s="61">
        <v>0</v>
      </c>
      <c r="H35" s="61">
        <f t="shared" si="1"/>
        <v>-3994.74</v>
      </c>
    </row>
    <row r="36" spans="1:8" ht="26.4" x14ac:dyDescent="0.3">
      <c r="A36" s="63" t="s">
        <v>95</v>
      </c>
      <c r="B36" s="64" t="s">
        <v>96</v>
      </c>
      <c r="C36" s="65">
        <v>3994.74</v>
      </c>
      <c r="D36" s="66">
        <v>-3994.74</v>
      </c>
      <c r="E36" s="65">
        <v>0</v>
      </c>
      <c r="F36" s="65">
        <v>0</v>
      </c>
      <c r="G36" s="65">
        <v>0</v>
      </c>
      <c r="H36" s="65">
        <f t="shared" si="1"/>
        <v>-3994.74</v>
      </c>
    </row>
    <row r="37" spans="1:8" s="58" customFormat="1" x14ac:dyDescent="0.3">
      <c r="A37" s="54">
        <v>18</v>
      </c>
      <c r="B37" s="67" t="s">
        <v>97</v>
      </c>
      <c r="C37" s="56">
        <v>8110153.9500000002</v>
      </c>
      <c r="D37" s="57">
        <v>1743152.71</v>
      </c>
      <c r="E37" s="56">
        <v>9853306.6600000001</v>
      </c>
      <c r="F37" s="56">
        <v>9853306.6600000001</v>
      </c>
      <c r="G37" s="56">
        <v>9853306.6600000001</v>
      </c>
      <c r="H37" s="56">
        <f t="shared" si="1"/>
        <v>1743152.71</v>
      </c>
    </row>
    <row r="38" spans="1:8" s="58" customFormat="1" x14ac:dyDescent="0.3">
      <c r="A38" s="59" t="s">
        <v>98</v>
      </c>
      <c r="B38" s="60" t="s">
        <v>99</v>
      </c>
      <c r="C38" s="61">
        <v>7098356.1900000004</v>
      </c>
      <c r="D38" s="62">
        <v>399004.31</v>
      </c>
      <c r="E38" s="61">
        <v>7497360.5</v>
      </c>
      <c r="F38" s="61">
        <v>7497360.5</v>
      </c>
      <c r="G38" s="61">
        <v>7497360.5</v>
      </c>
      <c r="H38" s="61">
        <f t="shared" si="1"/>
        <v>399004.30999999959</v>
      </c>
    </row>
    <row r="39" spans="1:8" x14ac:dyDescent="0.3">
      <c r="A39" s="63" t="s">
        <v>100</v>
      </c>
      <c r="B39" s="64" t="s">
        <v>101</v>
      </c>
      <c r="C39" s="65">
        <v>3339275.27</v>
      </c>
      <c r="D39" s="66">
        <v>-26173.62</v>
      </c>
      <c r="E39" s="65">
        <v>3313101.65</v>
      </c>
      <c r="F39" s="65">
        <v>3313101.65</v>
      </c>
      <c r="G39" s="65">
        <v>3313101.65</v>
      </c>
      <c r="H39" s="65">
        <f t="shared" si="1"/>
        <v>-26173.620000000112</v>
      </c>
    </row>
    <row r="40" spans="1:8" x14ac:dyDescent="0.3">
      <c r="A40" s="63" t="s">
        <v>102</v>
      </c>
      <c r="B40" s="64" t="s">
        <v>103</v>
      </c>
      <c r="C40" s="65">
        <v>3199873.35</v>
      </c>
      <c r="D40" s="66">
        <v>78373.38</v>
      </c>
      <c r="E40" s="65">
        <v>3278246.73</v>
      </c>
      <c r="F40" s="65">
        <v>3278246.73</v>
      </c>
      <c r="G40" s="65">
        <v>3278246.73</v>
      </c>
      <c r="H40" s="65">
        <f t="shared" si="1"/>
        <v>78373.379999999888</v>
      </c>
    </row>
    <row r="41" spans="1:8" ht="39.6" x14ac:dyDescent="0.3">
      <c r="A41" s="63" t="s">
        <v>104</v>
      </c>
      <c r="B41" s="64" t="s">
        <v>105</v>
      </c>
      <c r="C41" s="65">
        <v>280253.74</v>
      </c>
      <c r="D41" s="66">
        <v>172752.32</v>
      </c>
      <c r="E41" s="65">
        <v>453006.06</v>
      </c>
      <c r="F41" s="65">
        <v>453006.06</v>
      </c>
      <c r="G41" s="65">
        <v>453006.06</v>
      </c>
      <c r="H41" s="65">
        <f t="shared" si="1"/>
        <v>172752.32</v>
      </c>
    </row>
    <row r="42" spans="1:8" ht="52.8" x14ac:dyDescent="0.3">
      <c r="A42" s="63" t="s">
        <v>106</v>
      </c>
      <c r="B42" s="64" t="s">
        <v>107</v>
      </c>
      <c r="C42" s="65">
        <v>278953.83</v>
      </c>
      <c r="D42" s="66">
        <v>174052.23</v>
      </c>
      <c r="E42" s="65">
        <v>453006.06</v>
      </c>
      <c r="F42" s="65">
        <v>453006.06</v>
      </c>
      <c r="G42" s="65">
        <v>453006.06</v>
      </c>
      <c r="H42" s="65">
        <f t="shared" si="1"/>
        <v>174052.22999999998</v>
      </c>
    </row>
    <row r="43" spans="1:8" x14ac:dyDescent="0.3">
      <c r="A43" s="59" t="s">
        <v>108</v>
      </c>
      <c r="B43" s="60" t="s">
        <v>109</v>
      </c>
      <c r="C43" s="68">
        <v>1011797.76</v>
      </c>
      <c r="D43" s="69">
        <v>1344148.4</v>
      </c>
      <c r="E43" s="68">
        <v>2355946.16</v>
      </c>
      <c r="F43" s="68">
        <v>2355946.16</v>
      </c>
      <c r="G43" s="68">
        <v>2355946.16</v>
      </c>
      <c r="H43" s="68">
        <f t="shared" si="1"/>
        <v>1344148.4000000001</v>
      </c>
    </row>
    <row r="44" spans="1:8" ht="66" x14ac:dyDescent="0.3">
      <c r="A44" s="63" t="s">
        <v>110</v>
      </c>
      <c r="B44" s="64" t="s">
        <v>111</v>
      </c>
      <c r="C44" s="65">
        <v>280909.83</v>
      </c>
      <c r="D44" s="66">
        <v>-130685.27</v>
      </c>
      <c r="E44" s="65">
        <v>150224.56</v>
      </c>
      <c r="F44" s="65">
        <v>150224.56</v>
      </c>
      <c r="G44" s="65">
        <v>150224.56</v>
      </c>
      <c r="H44" s="65">
        <f t="shared" si="1"/>
        <v>-130685.27000000002</v>
      </c>
    </row>
    <row r="45" spans="1:8" ht="118.8" x14ac:dyDescent="0.3">
      <c r="A45" s="63" t="s">
        <v>112</v>
      </c>
      <c r="B45" s="64" t="s">
        <v>113</v>
      </c>
      <c r="C45" s="65">
        <v>195207.62</v>
      </c>
      <c r="D45" s="66">
        <v>-41819.620000000003</v>
      </c>
      <c r="E45" s="65">
        <v>153388</v>
      </c>
      <c r="F45" s="65">
        <v>153388</v>
      </c>
      <c r="G45" s="65">
        <v>153388</v>
      </c>
      <c r="H45" s="65">
        <f t="shared" si="1"/>
        <v>-41819.619999999995</v>
      </c>
    </row>
    <row r="46" spans="1:8" ht="52.8" x14ac:dyDescent="0.3">
      <c r="A46" s="63" t="s">
        <v>114</v>
      </c>
      <c r="B46" s="64" t="s">
        <v>115</v>
      </c>
      <c r="C46" s="65">
        <v>56497.32</v>
      </c>
      <c r="D46" s="66">
        <v>11820.28</v>
      </c>
      <c r="E46" s="65">
        <v>68317.600000000006</v>
      </c>
      <c r="F46" s="65">
        <v>68317.600000000006</v>
      </c>
      <c r="G46" s="65">
        <v>68317.600000000006</v>
      </c>
      <c r="H46" s="65">
        <f t="shared" si="1"/>
        <v>11820.280000000006</v>
      </c>
    </row>
    <row r="47" spans="1:8" ht="52.8" x14ac:dyDescent="0.3">
      <c r="A47" s="63" t="s">
        <v>116</v>
      </c>
      <c r="B47" s="64" t="s">
        <v>117</v>
      </c>
      <c r="C47" s="65">
        <v>146669.6</v>
      </c>
      <c r="D47" s="66">
        <v>398994.4</v>
      </c>
      <c r="E47" s="65">
        <v>545664</v>
      </c>
      <c r="F47" s="65">
        <v>545664</v>
      </c>
      <c r="G47" s="65">
        <v>545664</v>
      </c>
      <c r="H47" s="65">
        <f t="shared" si="1"/>
        <v>398994.4</v>
      </c>
    </row>
    <row r="48" spans="1:8" ht="52.8" x14ac:dyDescent="0.3">
      <c r="A48" s="63" t="s">
        <v>118</v>
      </c>
      <c r="B48" s="64" t="s">
        <v>119</v>
      </c>
      <c r="C48" s="65">
        <v>19484.900000000001</v>
      </c>
      <c r="D48" s="66">
        <v>37779.1</v>
      </c>
      <c r="E48" s="65">
        <v>57264</v>
      </c>
      <c r="F48" s="65">
        <v>57264</v>
      </c>
      <c r="G48" s="65">
        <v>57264</v>
      </c>
      <c r="H48" s="65">
        <f t="shared" si="1"/>
        <v>37779.1</v>
      </c>
    </row>
    <row r="49" spans="1:8" ht="39.6" x14ac:dyDescent="0.3">
      <c r="A49" s="63" t="s">
        <v>120</v>
      </c>
      <c r="B49" s="64" t="s">
        <v>121</v>
      </c>
      <c r="C49" s="65">
        <v>2019.15</v>
      </c>
      <c r="D49" s="66">
        <v>1820.85</v>
      </c>
      <c r="E49" s="65">
        <v>3840</v>
      </c>
      <c r="F49" s="65">
        <v>3840</v>
      </c>
      <c r="G49" s="65">
        <v>3840</v>
      </c>
      <c r="H49" s="65">
        <f t="shared" si="1"/>
        <v>1820.85</v>
      </c>
    </row>
    <row r="50" spans="1:8" ht="26.4" x14ac:dyDescent="0.3">
      <c r="A50" s="63" t="s">
        <v>122</v>
      </c>
      <c r="B50" s="64" t="s">
        <v>123</v>
      </c>
      <c r="C50" s="65">
        <v>0</v>
      </c>
      <c r="D50" s="66">
        <v>508</v>
      </c>
      <c r="E50" s="65">
        <v>508</v>
      </c>
      <c r="F50" s="65">
        <v>508</v>
      </c>
      <c r="G50" s="65">
        <v>508</v>
      </c>
      <c r="H50" s="65">
        <f t="shared" si="1"/>
        <v>508</v>
      </c>
    </row>
    <row r="51" spans="1:8" ht="26.4" x14ac:dyDescent="0.3">
      <c r="A51" s="63" t="s">
        <v>124</v>
      </c>
      <c r="B51" s="64" t="s">
        <v>125</v>
      </c>
      <c r="C51" s="65">
        <v>2480.04</v>
      </c>
      <c r="D51" s="66">
        <v>65551.960000000006</v>
      </c>
      <c r="E51" s="65">
        <v>68032</v>
      </c>
      <c r="F51" s="65">
        <v>68032</v>
      </c>
      <c r="G51" s="65">
        <v>68032</v>
      </c>
      <c r="H51" s="65">
        <f t="shared" si="1"/>
        <v>65551.960000000006</v>
      </c>
    </row>
    <row r="52" spans="1:8" ht="26.4" x14ac:dyDescent="0.3">
      <c r="A52" s="63" t="s">
        <v>126</v>
      </c>
      <c r="B52" s="64" t="s">
        <v>127</v>
      </c>
      <c r="C52" s="65">
        <v>0</v>
      </c>
      <c r="D52" s="66">
        <v>99774</v>
      </c>
      <c r="E52" s="65">
        <v>99774</v>
      </c>
      <c r="F52" s="65">
        <v>99774</v>
      </c>
      <c r="G52" s="65">
        <v>99774</v>
      </c>
      <c r="H52" s="65">
        <f t="shared" si="1"/>
        <v>99774</v>
      </c>
    </row>
    <row r="53" spans="1:8" ht="39.6" x14ac:dyDescent="0.3">
      <c r="A53" s="63" t="s">
        <v>128</v>
      </c>
      <c r="B53" s="64" t="s">
        <v>129</v>
      </c>
      <c r="C53" s="65">
        <v>1440</v>
      </c>
      <c r="D53" s="66">
        <v>716</v>
      </c>
      <c r="E53" s="65">
        <v>2156</v>
      </c>
      <c r="F53" s="65">
        <v>2156</v>
      </c>
      <c r="G53" s="65">
        <v>2156</v>
      </c>
      <c r="H53" s="65">
        <f t="shared" si="1"/>
        <v>716</v>
      </c>
    </row>
    <row r="54" spans="1:8" ht="26.4" x14ac:dyDescent="0.3">
      <c r="A54" s="63" t="s">
        <v>130</v>
      </c>
      <c r="B54" s="64" t="s">
        <v>131</v>
      </c>
      <c r="C54" s="65">
        <v>1162.05</v>
      </c>
      <c r="D54" s="66">
        <v>-252.05</v>
      </c>
      <c r="E54" s="65">
        <v>910</v>
      </c>
      <c r="F54" s="65">
        <v>910</v>
      </c>
      <c r="G54" s="65">
        <v>910</v>
      </c>
      <c r="H54" s="65">
        <f t="shared" si="1"/>
        <v>-252.04999999999995</v>
      </c>
    </row>
    <row r="55" spans="1:8" ht="39.6" x14ac:dyDescent="0.3">
      <c r="A55" s="63" t="s">
        <v>132</v>
      </c>
      <c r="B55" s="64" t="s">
        <v>133</v>
      </c>
      <c r="C55" s="65">
        <v>1288</v>
      </c>
      <c r="D55" s="66">
        <v>-1288</v>
      </c>
      <c r="E55" s="65">
        <v>0</v>
      </c>
      <c r="F55" s="65">
        <v>0</v>
      </c>
      <c r="G55" s="65">
        <v>0</v>
      </c>
      <c r="H55" s="65">
        <f t="shared" si="1"/>
        <v>-1288</v>
      </c>
    </row>
    <row r="56" spans="1:8" ht="52.8" x14ac:dyDescent="0.3">
      <c r="A56" s="63" t="s">
        <v>134</v>
      </c>
      <c r="B56" s="64" t="s">
        <v>135</v>
      </c>
      <c r="C56" s="65">
        <v>121252.6</v>
      </c>
      <c r="D56" s="66">
        <v>303515.40000000002</v>
      </c>
      <c r="E56" s="65">
        <v>424768</v>
      </c>
      <c r="F56" s="65">
        <v>424768</v>
      </c>
      <c r="G56" s="65">
        <v>424768</v>
      </c>
      <c r="H56" s="65">
        <f t="shared" si="1"/>
        <v>303515.40000000002</v>
      </c>
    </row>
    <row r="57" spans="1:8" ht="26.4" x14ac:dyDescent="0.3">
      <c r="A57" s="63" t="s">
        <v>136</v>
      </c>
      <c r="B57" s="64" t="s">
        <v>137</v>
      </c>
      <c r="C57" s="65">
        <v>0</v>
      </c>
      <c r="D57" s="66">
        <v>19911</v>
      </c>
      <c r="E57" s="65">
        <v>19911</v>
      </c>
      <c r="F57" s="65">
        <v>19911</v>
      </c>
      <c r="G57" s="65">
        <v>19911</v>
      </c>
      <c r="H57" s="65">
        <f t="shared" si="1"/>
        <v>19911</v>
      </c>
    </row>
    <row r="58" spans="1:8" ht="39.6" x14ac:dyDescent="0.3">
      <c r="A58" s="63" t="s">
        <v>138</v>
      </c>
      <c r="B58" s="64" t="s">
        <v>139</v>
      </c>
      <c r="C58" s="65">
        <v>66284.75</v>
      </c>
      <c r="D58" s="66">
        <v>196395.25</v>
      </c>
      <c r="E58" s="65">
        <v>262680</v>
      </c>
      <c r="F58" s="65">
        <v>262680</v>
      </c>
      <c r="G58" s="65">
        <v>262680</v>
      </c>
      <c r="H58" s="65">
        <f t="shared" si="1"/>
        <v>196395.25</v>
      </c>
    </row>
    <row r="59" spans="1:8" ht="26.4" x14ac:dyDescent="0.3">
      <c r="A59" s="63" t="s">
        <v>140</v>
      </c>
      <c r="B59" s="64" t="s">
        <v>141</v>
      </c>
      <c r="C59" s="65">
        <v>0</v>
      </c>
      <c r="D59" s="66">
        <v>840</v>
      </c>
      <c r="E59" s="65">
        <v>840</v>
      </c>
      <c r="F59" s="65">
        <v>840</v>
      </c>
      <c r="G59" s="65">
        <v>840</v>
      </c>
      <c r="H59" s="65">
        <f t="shared" si="1"/>
        <v>840</v>
      </c>
    </row>
    <row r="60" spans="1:8" x14ac:dyDescent="0.3">
      <c r="A60" s="63" t="s">
        <v>142</v>
      </c>
      <c r="B60" s="64" t="s">
        <v>143</v>
      </c>
      <c r="C60" s="65">
        <v>1393.75</v>
      </c>
      <c r="D60" s="66">
        <v>1294.25</v>
      </c>
      <c r="E60" s="65">
        <v>2688</v>
      </c>
      <c r="F60" s="65">
        <v>2688</v>
      </c>
      <c r="G60" s="65">
        <v>2688</v>
      </c>
      <c r="H60" s="65">
        <f t="shared" si="1"/>
        <v>1294.25</v>
      </c>
    </row>
    <row r="61" spans="1:8" x14ac:dyDescent="0.3">
      <c r="A61" s="63" t="s">
        <v>144</v>
      </c>
      <c r="B61" s="64" t="s">
        <v>145</v>
      </c>
      <c r="C61" s="65">
        <v>547</v>
      </c>
      <c r="D61" s="66">
        <v>15217</v>
      </c>
      <c r="E61" s="65">
        <v>15764</v>
      </c>
      <c r="F61" s="65">
        <v>15764</v>
      </c>
      <c r="G61" s="65">
        <v>15764</v>
      </c>
      <c r="H61" s="65">
        <f t="shared" si="1"/>
        <v>15217</v>
      </c>
    </row>
    <row r="62" spans="1:8" ht="39.6" x14ac:dyDescent="0.3">
      <c r="A62" s="63" t="s">
        <v>146</v>
      </c>
      <c r="B62" s="64" t="s">
        <v>147</v>
      </c>
      <c r="C62" s="65">
        <v>25506</v>
      </c>
      <c r="D62" s="66">
        <v>166394</v>
      </c>
      <c r="E62" s="65">
        <v>191900</v>
      </c>
      <c r="F62" s="65">
        <v>191900</v>
      </c>
      <c r="G62" s="65">
        <v>191900</v>
      </c>
      <c r="H62" s="65">
        <f t="shared" si="1"/>
        <v>166394</v>
      </c>
    </row>
    <row r="63" spans="1:8" ht="26.4" x14ac:dyDescent="0.3">
      <c r="A63" s="63" t="s">
        <v>148</v>
      </c>
      <c r="B63" s="64" t="s">
        <v>149</v>
      </c>
      <c r="C63" s="65">
        <v>19767.150000000001</v>
      </c>
      <c r="D63" s="66">
        <v>37802.85</v>
      </c>
      <c r="E63" s="65">
        <v>57570</v>
      </c>
      <c r="F63" s="65">
        <v>57570</v>
      </c>
      <c r="G63" s="65">
        <v>57570</v>
      </c>
      <c r="H63" s="65">
        <f t="shared" si="1"/>
        <v>37802.85</v>
      </c>
    </row>
    <row r="64" spans="1:8" ht="52.8" x14ac:dyDescent="0.3">
      <c r="A64" s="63" t="s">
        <v>150</v>
      </c>
      <c r="B64" s="64" t="s">
        <v>151</v>
      </c>
      <c r="C64" s="65">
        <v>3067</v>
      </c>
      <c r="D64" s="66">
        <v>7557</v>
      </c>
      <c r="E64" s="65">
        <v>10624</v>
      </c>
      <c r="F64" s="65">
        <v>10624</v>
      </c>
      <c r="G64" s="65">
        <v>10624</v>
      </c>
      <c r="H64" s="65">
        <f t="shared" si="1"/>
        <v>7557</v>
      </c>
    </row>
    <row r="65" spans="1:8" ht="39.6" x14ac:dyDescent="0.3">
      <c r="A65" s="63" t="s">
        <v>152</v>
      </c>
      <c r="B65" s="64" t="s">
        <v>153</v>
      </c>
      <c r="C65" s="65">
        <v>1962</v>
      </c>
      <c r="D65" s="66">
        <v>-952</v>
      </c>
      <c r="E65" s="65">
        <v>1010</v>
      </c>
      <c r="F65" s="65">
        <v>1010</v>
      </c>
      <c r="G65" s="65">
        <v>1010</v>
      </c>
      <c r="H65" s="65">
        <f t="shared" si="1"/>
        <v>-952</v>
      </c>
    </row>
    <row r="66" spans="1:8" x14ac:dyDescent="0.3">
      <c r="A66" s="63" t="s">
        <v>154</v>
      </c>
      <c r="B66" s="64" t="s">
        <v>155</v>
      </c>
      <c r="C66" s="65">
        <v>29975</v>
      </c>
      <c r="D66" s="66">
        <v>-18751</v>
      </c>
      <c r="E66" s="65">
        <v>11224</v>
      </c>
      <c r="F66" s="65">
        <v>11224</v>
      </c>
      <c r="G66" s="65">
        <v>11224</v>
      </c>
      <c r="H66" s="65">
        <f t="shared" si="1"/>
        <v>-18751</v>
      </c>
    </row>
    <row r="67" spans="1:8" x14ac:dyDescent="0.3">
      <c r="A67" s="63" t="s">
        <v>156</v>
      </c>
      <c r="B67" s="64" t="s">
        <v>157</v>
      </c>
      <c r="C67" s="65">
        <v>31884</v>
      </c>
      <c r="D67" s="66">
        <v>165156</v>
      </c>
      <c r="E67" s="65">
        <v>197040</v>
      </c>
      <c r="F67" s="65">
        <v>197040</v>
      </c>
      <c r="G67" s="65">
        <v>197040</v>
      </c>
      <c r="H67" s="65">
        <f t="shared" si="1"/>
        <v>165156</v>
      </c>
    </row>
    <row r="68" spans="1:8" ht="26.4" x14ac:dyDescent="0.3">
      <c r="A68" s="63" t="s">
        <v>158</v>
      </c>
      <c r="B68" s="64" t="s">
        <v>159</v>
      </c>
      <c r="C68" s="65">
        <v>0</v>
      </c>
      <c r="D68" s="66">
        <v>9849</v>
      </c>
      <c r="E68" s="65">
        <v>9849</v>
      </c>
      <c r="F68" s="65">
        <v>9849</v>
      </c>
      <c r="G68" s="65">
        <v>9849</v>
      </c>
      <c r="H68" s="65">
        <f t="shared" si="1"/>
        <v>9849</v>
      </c>
    </row>
    <row r="69" spans="1:8" ht="26.4" x14ac:dyDescent="0.3">
      <c r="A69" s="63" t="s">
        <v>160</v>
      </c>
      <c r="B69" s="64" t="s">
        <v>161</v>
      </c>
      <c r="C69" s="65">
        <v>3000</v>
      </c>
      <c r="D69" s="66">
        <v>-3000</v>
      </c>
      <c r="E69" s="65">
        <v>0</v>
      </c>
      <c r="F69" s="65">
        <v>0</v>
      </c>
      <c r="G69" s="65">
        <v>0</v>
      </c>
      <c r="H69" s="65">
        <f t="shared" si="1"/>
        <v>-3000</v>
      </c>
    </row>
    <row r="70" spans="1:8" s="58" customFormat="1" ht="39.6" x14ac:dyDescent="0.3">
      <c r="A70" s="54">
        <v>19</v>
      </c>
      <c r="B70" s="55" t="s">
        <v>162</v>
      </c>
      <c r="C70" s="56">
        <v>5748383.3300000001</v>
      </c>
      <c r="D70" s="57">
        <v>-1425996</v>
      </c>
      <c r="E70" s="56">
        <v>4322387.33</v>
      </c>
      <c r="F70" s="56">
        <v>4322387.33</v>
      </c>
      <c r="G70" s="56">
        <v>4322387.33</v>
      </c>
      <c r="H70" s="56">
        <f t="shared" si="1"/>
        <v>-1425996</v>
      </c>
    </row>
    <row r="71" spans="1:8" x14ac:dyDescent="0.3">
      <c r="A71" s="59" t="s">
        <v>163</v>
      </c>
      <c r="B71" s="60" t="s">
        <v>164</v>
      </c>
      <c r="C71" s="68">
        <v>5748383.3300000001</v>
      </c>
      <c r="D71" s="69">
        <v>-1425996</v>
      </c>
      <c r="E71" s="68">
        <v>4322387.33</v>
      </c>
      <c r="F71" s="68">
        <v>4322387.33</v>
      </c>
      <c r="G71" s="68">
        <v>4322387.33</v>
      </c>
      <c r="H71" s="68">
        <f t="shared" si="1"/>
        <v>-1425996</v>
      </c>
    </row>
    <row r="72" spans="1:8" x14ac:dyDescent="0.3">
      <c r="A72" s="63" t="s">
        <v>165</v>
      </c>
      <c r="B72" s="64" t="s">
        <v>166</v>
      </c>
      <c r="C72" s="65">
        <v>5748383.3300000001</v>
      </c>
      <c r="D72" s="66">
        <v>-1425996</v>
      </c>
      <c r="E72" s="65">
        <v>4322387.33</v>
      </c>
      <c r="F72" s="65">
        <v>4322387.33</v>
      </c>
      <c r="G72" s="65">
        <v>4322387.33</v>
      </c>
      <c r="H72" s="65">
        <f t="shared" si="1"/>
        <v>-1425996</v>
      </c>
    </row>
    <row r="73" spans="1:8" s="104" customFormat="1" x14ac:dyDescent="0.3">
      <c r="A73" s="70">
        <v>40</v>
      </c>
      <c r="B73" s="71" t="s">
        <v>167</v>
      </c>
      <c r="C73" s="72">
        <f>C74+C77+C117</f>
        <v>27671371.68</v>
      </c>
      <c r="D73" s="73">
        <f t="shared" ref="D73:H73" si="2">D74+D77+D117</f>
        <v>14843323.57</v>
      </c>
      <c r="E73" s="72">
        <f t="shared" si="2"/>
        <v>42514695.25</v>
      </c>
      <c r="F73" s="72">
        <f t="shared" si="2"/>
        <v>42514695.25</v>
      </c>
      <c r="G73" s="72">
        <f t="shared" si="2"/>
        <v>42514695.25</v>
      </c>
      <c r="H73" s="72">
        <f t="shared" si="2"/>
        <v>14843323.57</v>
      </c>
    </row>
    <row r="74" spans="1:8" s="58" customFormat="1" ht="26.4" x14ac:dyDescent="0.3">
      <c r="A74" s="54">
        <v>41</v>
      </c>
      <c r="B74" s="55" t="s">
        <v>168</v>
      </c>
      <c r="C74" s="56">
        <v>1308482.3400000001</v>
      </c>
      <c r="D74" s="57">
        <v>1247734.8700000001</v>
      </c>
      <c r="E74" s="56">
        <v>2556217.21</v>
      </c>
      <c r="F74" s="56">
        <v>2556217.21</v>
      </c>
      <c r="G74" s="56">
        <v>2556217.21</v>
      </c>
      <c r="H74" s="56">
        <f t="shared" si="1"/>
        <v>1247734.8699999999</v>
      </c>
    </row>
    <row r="75" spans="1:8" s="58" customFormat="1" x14ac:dyDescent="0.3">
      <c r="A75" s="59" t="s">
        <v>169</v>
      </c>
      <c r="B75" s="60" t="s">
        <v>170</v>
      </c>
      <c r="C75" s="61">
        <v>1308482.3400000001</v>
      </c>
      <c r="D75" s="62">
        <v>1247734.8700000001</v>
      </c>
      <c r="E75" s="61">
        <v>2556217.21</v>
      </c>
      <c r="F75" s="61">
        <v>2556217.21</v>
      </c>
      <c r="G75" s="61">
        <v>2556217.21</v>
      </c>
      <c r="H75" s="61">
        <f t="shared" si="1"/>
        <v>1247734.8699999999</v>
      </c>
    </row>
    <row r="76" spans="1:8" x14ac:dyDescent="0.3">
      <c r="A76" s="63" t="s">
        <v>171</v>
      </c>
      <c r="B76" s="64" t="s">
        <v>172</v>
      </c>
      <c r="C76" s="65">
        <v>1308482.3400000001</v>
      </c>
      <c r="D76" s="66">
        <v>1247734.8700000001</v>
      </c>
      <c r="E76" s="65">
        <v>2556217.21</v>
      </c>
      <c r="F76" s="65">
        <v>2556217.21</v>
      </c>
      <c r="G76" s="65">
        <v>2556217.21</v>
      </c>
      <c r="H76" s="65">
        <f t="shared" ref="H76:H139" si="3">G76-C76</f>
        <v>1247734.8699999999</v>
      </c>
    </row>
    <row r="77" spans="1:8" s="58" customFormat="1" x14ac:dyDescent="0.3">
      <c r="A77" s="54">
        <v>43</v>
      </c>
      <c r="B77" s="67" t="s">
        <v>173</v>
      </c>
      <c r="C77" s="56">
        <v>8101644.7800000003</v>
      </c>
      <c r="D77" s="57">
        <v>5525887.9199999999</v>
      </c>
      <c r="E77" s="56">
        <v>13627532.699999999</v>
      </c>
      <c r="F77" s="56">
        <v>13627532.699999999</v>
      </c>
      <c r="G77" s="56">
        <v>13627532.699999999</v>
      </c>
      <c r="H77" s="56">
        <f t="shared" si="3"/>
        <v>5525887.919999999</v>
      </c>
    </row>
    <row r="78" spans="1:8" s="58" customFormat="1" ht="26.4" x14ac:dyDescent="0.3">
      <c r="A78" s="74" t="s">
        <v>174</v>
      </c>
      <c r="B78" s="75" t="s">
        <v>175</v>
      </c>
      <c r="C78" s="61">
        <v>68265.69</v>
      </c>
      <c r="D78" s="62">
        <v>-68265.69</v>
      </c>
      <c r="E78" s="61">
        <v>0</v>
      </c>
      <c r="F78" s="61">
        <v>0</v>
      </c>
      <c r="G78" s="61">
        <v>0</v>
      </c>
      <c r="H78" s="61">
        <f t="shared" si="3"/>
        <v>-68265.69</v>
      </c>
    </row>
    <row r="79" spans="1:8" ht="39.6" x14ac:dyDescent="0.3">
      <c r="A79" s="76" t="s">
        <v>176</v>
      </c>
      <c r="B79" s="77" t="s">
        <v>177</v>
      </c>
      <c r="C79" s="65">
        <v>57370.5</v>
      </c>
      <c r="D79" s="66">
        <v>-57370.5</v>
      </c>
      <c r="E79" s="65">
        <v>0</v>
      </c>
      <c r="F79" s="65">
        <v>0</v>
      </c>
      <c r="G79" s="65">
        <v>0</v>
      </c>
      <c r="H79" s="65">
        <f t="shared" si="3"/>
        <v>-57370.5</v>
      </c>
    </row>
    <row r="80" spans="1:8" ht="26.4" x14ac:dyDescent="0.3">
      <c r="A80" s="76" t="s">
        <v>178</v>
      </c>
      <c r="B80" s="77" t="s">
        <v>179</v>
      </c>
      <c r="C80" s="65">
        <v>10895.19</v>
      </c>
      <c r="D80" s="66">
        <v>-10895.19</v>
      </c>
      <c r="E80" s="65">
        <v>0</v>
      </c>
      <c r="F80" s="65">
        <v>0</v>
      </c>
      <c r="G80" s="65">
        <v>0</v>
      </c>
      <c r="H80" s="65">
        <f t="shared" si="3"/>
        <v>-10895.19</v>
      </c>
    </row>
    <row r="81" spans="1:8" s="58" customFormat="1" x14ac:dyDescent="0.3">
      <c r="A81" s="59" t="s">
        <v>180</v>
      </c>
      <c r="B81" s="60" t="s">
        <v>181</v>
      </c>
      <c r="C81" s="61">
        <v>761271.67</v>
      </c>
      <c r="D81" s="62">
        <v>342705.42</v>
      </c>
      <c r="E81" s="61">
        <v>1103977.0900000001</v>
      </c>
      <c r="F81" s="61">
        <v>1103977.0900000001</v>
      </c>
      <c r="G81" s="61">
        <v>1103977.0900000001</v>
      </c>
      <c r="H81" s="61">
        <f t="shared" si="3"/>
        <v>342705.42000000004</v>
      </c>
    </row>
    <row r="82" spans="1:8" x14ac:dyDescent="0.3">
      <c r="A82" s="63" t="s">
        <v>182</v>
      </c>
      <c r="B82" s="64" t="s">
        <v>183</v>
      </c>
      <c r="C82" s="65">
        <v>109405.13</v>
      </c>
      <c r="D82" s="66">
        <v>-19244.13</v>
      </c>
      <c r="E82" s="65">
        <v>90161</v>
      </c>
      <c r="F82" s="65">
        <v>90161</v>
      </c>
      <c r="G82" s="65">
        <v>90161</v>
      </c>
      <c r="H82" s="65">
        <f t="shared" si="3"/>
        <v>-19244.130000000005</v>
      </c>
    </row>
    <row r="83" spans="1:8" x14ac:dyDescent="0.3">
      <c r="A83" s="63" t="s">
        <v>184</v>
      </c>
      <c r="B83" s="64" t="s">
        <v>185</v>
      </c>
      <c r="C83" s="65">
        <v>5761.22</v>
      </c>
      <c r="D83" s="66">
        <v>1362.78</v>
      </c>
      <c r="E83" s="65">
        <v>7124</v>
      </c>
      <c r="F83" s="65">
        <v>7124</v>
      </c>
      <c r="G83" s="65">
        <v>7124</v>
      </c>
      <c r="H83" s="65">
        <f t="shared" si="3"/>
        <v>1362.7799999999997</v>
      </c>
    </row>
    <row r="84" spans="1:8" x14ac:dyDescent="0.3">
      <c r="A84" s="63" t="s">
        <v>186</v>
      </c>
      <c r="B84" s="64" t="s">
        <v>187</v>
      </c>
      <c r="C84" s="65">
        <v>6092.63</v>
      </c>
      <c r="D84" s="66">
        <v>12225.37</v>
      </c>
      <c r="E84" s="65">
        <v>18318</v>
      </c>
      <c r="F84" s="65">
        <v>18318</v>
      </c>
      <c r="G84" s="65">
        <v>18318</v>
      </c>
      <c r="H84" s="65">
        <f t="shared" si="3"/>
        <v>12225.369999999999</v>
      </c>
    </row>
    <row r="85" spans="1:8" x14ac:dyDescent="0.3">
      <c r="A85" s="63" t="s">
        <v>188</v>
      </c>
      <c r="B85" s="64" t="s">
        <v>189</v>
      </c>
      <c r="C85" s="65">
        <v>574681.41</v>
      </c>
      <c r="D85" s="66">
        <v>190702.65</v>
      </c>
      <c r="E85" s="65">
        <v>765384.06</v>
      </c>
      <c r="F85" s="65">
        <v>765384.06</v>
      </c>
      <c r="G85" s="65">
        <v>765384.06</v>
      </c>
      <c r="H85" s="65">
        <f t="shared" si="3"/>
        <v>190702.65000000002</v>
      </c>
    </row>
    <row r="86" spans="1:8" x14ac:dyDescent="0.3">
      <c r="A86" s="63" t="s">
        <v>190</v>
      </c>
      <c r="B86" s="64" t="s">
        <v>191</v>
      </c>
      <c r="C86" s="65">
        <v>4109.3999999999996</v>
      </c>
      <c r="D86" s="66">
        <v>6439.6</v>
      </c>
      <c r="E86" s="65">
        <v>10549</v>
      </c>
      <c r="F86" s="65">
        <v>10549</v>
      </c>
      <c r="G86" s="65">
        <v>10549</v>
      </c>
      <c r="H86" s="65">
        <f t="shared" si="3"/>
        <v>6439.6</v>
      </c>
    </row>
    <row r="87" spans="1:8" x14ac:dyDescent="0.3">
      <c r="A87" s="63" t="s">
        <v>192</v>
      </c>
      <c r="B87" s="64" t="s">
        <v>193</v>
      </c>
      <c r="C87" s="65">
        <v>13778.58</v>
      </c>
      <c r="D87" s="66">
        <v>7867.42</v>
      </c>
      <c r="E87" s="65">
        <v>21646</v>
      </c>
      <c r="F87" s="65">
        <v>21646</v>
      </c>
      <c r="G87" s="65">
        <v>21646</v>
      </c>
      <c r="H87" s="65">
        <f t="shared" si="3"/>
        <v>7867.42</v>
      </c>
    </row>
    <row r="88" spans="1:8" ht="39.6" x14ac:dyDescent="0.3">
      <c r="A88" s="63" t="s">
        <v>194</v>
      </c>
      <c r="B88" s="64" t="s">
        <v>195</v>
      </c>
      <c r="C88" s="65">
        <v>39242.33</v>
      </c>
      <c r="D88" s="66">
        <v>-20474.330000000002</v>
      </c>
      <c r="E88" s="65">
        <v>18768</v>
      </c>
      <c r="F88" s="65">
        <v>18768</v>
      </c>
      <c r="G88" s="65">
        <v>18768</v>
      </c>
      <c r="H88" s="65">
        <f t="shared" si="3"/>
        <v>-20474.330000000002</v>
      </c>
    </row>
    <row r="89" spans="1:8" ht="39.6" x14ac:dyDescent="0.3">
      <c r="A89" s="63" t="s">
        <v>196</v>
      </c>
      <c r="B89" s="64" t="s">
        <v>197</v>
      </c>
      <c r="C89" s="65">
        <v>1840.12</v>
      </c>
      <c r="D89" s="66">
        <v>91.88</v>
      </c>
      <c r="E89" s="65">
        <v>1932</v>
      </c>
      <c r="F89" s="65">
        <v>1932</v>
      </c>
      <c r="G89" s="65">
        <v>1932</v>
      </c>
      <c r="H89" s="65">
        <f t="shared" si="3"/>
        <v>91.880000000000109</v>
      </c>
    </row>
    <row r="90" spans="1:8" x14ac:dyDescent="0.3">
      <c r="A90" s="63" t="s">
        <v>198</v>
      </c>
      <c r="B90" s="64" t="s">
        <v>199</v>
      </c>
      <c r="C90" s="65">
        <v>6360.85</v>
      </c>
      <c r="D90" s="66">
        <v>163734.18</v>
      </c>
      <c r="E90" s="65">
        <v>170095.03</v>
      </c>
      <c r="F90" s="65">
        <v>170095.03</v>
      </c>
      <c r="G90" s="65">
        <v>170095.03</v>
      </c>
      <c r="H90" s="65">
        <f t="shared" si="3"/>
        <v>163734.18</v>
      </c>
    </row>
    <row r="91" spans="1:8" s="58" customFormat="1" ht="39.6" x14ac:dyDescent="0.3">
      <c r="A91" s="59" t="s">
        <v>200</v>
      </c>
      <c r="B91" s="60" t="s">
        <v>201</v>
      </c>
      <c r="C91" s="61">
        <v>5036146.76</v>
      </c>
      <c r="D91" s="62">
        <v>1612624.23</v>
      </c>
      <c r="E91" s="61">
        <v>6648770.9900000002</v>
      </c>
      <c r="F91" s="61">
        <v>6648770.9900000002</v>
      </c>
      <c r="G91" s="61">
        <v>6648770.9900000002</v>
      </c>
      <c r="H91" s="61">
        <f t="shared" si="3"/>
        <v>1612624.2300000004</v>
      </c>
    </row>
    <row r="92" spans="1:8" ht="39.6" x14ac:dyDescent="0.3">
      <c r="A92" s="63" t="s">
        <v>202</v>
      </c>
      <c r="B92" s="64" t="s">
        <v>203</v>
      </c>
      <c r="C92" s="65">
        <v>3245482.32</v>
      </c>
      <c r="D92" s="66">
        <v>1182087.76</v>
      </c>
      <c r="E92" s="65">
        <v>4427570.08</v>
      </c>
      <c r="F92" s="65">
        <v>4427570.08</v>
      </c>
      <c r="G92" s="65">
        <v>4427570.08</v>
      </c>
      <c r="H92" s="65">
        <f t="shared" si="3"/>
        <v>1182087.7600000002</v>
      </c>
    </row>
    <row r="93" spans="1:8" ht="79.2" x14ac:dyDescent="0.3">
      <c r="A93" s="63" t="s">
        <v>204</v>
      </c>
      <c r="B93" s="64" t="s">
        <v>205</v>
      </c>
      <c r="C93" s="65">
        <v>1790664.44</v>
      </c>
      <c r="D93" s="66">
        <v>428667.47</v>
      </c>
      <c r="E93" s="65">
        <v>2219331.91</v>
      </c>
      <c r="F93" s="65">
        <v>2219331.91</v>
      </c>
      <c r="G93" s="65">
        <v>2219331.91</v>
      </c>
      <c r="H93" s="65">
        <f t="shared" si="3"/>
        <v>428667.4700000002</v>
      </c>
    </row>
    <row r="94" spans="1:8" ht="26.4" x14ac:dyDescent="0.3">
      <c r="A94" s="63" t="s">
        <v>206</v>
      </c>
      <c r="B94" s="64" t="s">
        <v>207</v>
      </c>
      <c r="C94" s="65">
        <v>0</v>
      </c>
      <c r="D94" s="66">
        <v>1869</v>
      </c>
      <c r="E94" s="65">
        <v>1869</v>
      </c>
      <c r="F94" s="65">
        <v>1869</v>
      </c>
      <c r="G94" s="65">
        <v>1869</v>
      </c>
      <c r="H94" s="65">
        <f t="shared" si="3"/>
        <v>1869</v>
      </c>
    </row>
    <row r="95" spans="1:8" s="58" customFormat="1" x14ac:dyDescent="0.3">
      <c r="A95" s="59" t="s">
        <v>208</v>
      </c>
      <c r="B95" s="60" t="s">
        <v>209</v>
      </c>
      <c r="C95" s="61">
        <v>139234.51</v>
      </c>
      <c r="D95" s="62">
        <v>244582.49</v>
      </c>
      <c r="E95" s="61">
        <v>383817</v>
      </c>
      <c r="F95" s="61">
        <v>383817</v>
      </c>
      <c r="G95" s="61">
        <v>383817</v>
      </c>
      <c r="H95" s="61">
        <f t="shared" si="3"/>
        <v>244582.49</v>
      </c>
    </row>
    <row r="96" spans="1:8" ht="26.4" x14ac:dyDescent="0.3">
      <c r="A96" s="63" t="s">
        <v>210</v>
      </c>
      <c r="B96" s="64" t="s">
        <v>211</v>
      </c>
      <c r="C96" s="65">
        <v>660.8</v>
      </c>
      <c r="D96" s="66">
        <v>-660.8</v>
      </c>
      <c r="E96" s="65">
        <v>0</v>
      </c>
      <c r="F96" s="65">
        <v>0</v>
      </c>
      <c r="G96" s="65">
        <v>0</v>
      </c>
      <c r="H96" s="65">
        <f t="shared" si="3"/>
        <v>-660.8</v>
      </c>
    </row>
    <row r="97" spans="1:8" x14ac:dyDescent="0.3">
      <c r="A97" s="63" t="s">
        <v>212</v>
      </c>
      <c r="B97" s="64" t="s">
        <v>213</v>
      </c>
      <c r="C97" s="65">
        <v>114144.8</v>
      </c>
      <c r="D97" s="66">
        <v>210189.2</v>
      </c>
      <c r="E97" s="65">
        <v>324334</v>
      </c>
      <c r="F97" s="65">
        <v>324334</v>
      </c>
      <c r="G97" s="65">
        <v>324334</v>
      </c>
      <c r="H97" s="65">
        <f t="shared" si="3"/>
        <v>210189.2</v>
      </c>
    </row>
    <row r="98" spans="1:8" x14ac:dyDescent="0.3">
      <c r="A98" s="63" t="s">
        <v>214</v>
      </c>
      <c r="B98" s="64" t="s">
        <v>215</v>
      </c>
      <c r="C98" s="65">
        <v>24428.91</v>
      </c>
      <c r="D98" s="66">
        <v>35054.089999999997</v>
      </c>
      <c r="E98" s="65">
        <v>59483</v>
      </c>
      <c r="F98" s="65">
        <v>59483</v>
      </c>
      <c r="G98" s="65">
        <v>59483</v>
      </c>
      <c r="H98" s="65">
        <f t="shared" si="3"/>
        <v>35054.089999999997</v>
      </c>
    </row>
    <row r="99" spans="1:8" s="58" customFormat="1" ht="26.4" x14ac:dyDescent="0.3">
      <c r="A99" s="59" t="s">
        <v>216</v>
      </c>
      <c r="B99" s="60" t="s">
        <v>217</v>
      </c>
      <c r="C99" s="61">
        <v>0</v>
      </c>
      <c r="D99" s="62">
        <v>3132</v>
      </c>
      <c r="E99" s="61">
        <v>3132</v>
      </c>
      <c r="F99" s="61">
        <v>3132</v>
      </c>
      <c r="G99" s="61">
        <v>3132</v>
      </c>
      <c r="H99" s="61">
        <f t="shared" si="3"/>
        <v>3132</v>
      </c>
    </row>
    <row r="100" spans="1:8" ht="26.4" x14ac:dyDescent="0.3">
      <c r="A100" s="63" t="s">
        <v>218</v>
      </c>
      <c r="B100" s="64" t="s">
        <v>219</v>
      </c>
      <c r="C100" s="65">
        <v>0</v>
      </c>
      <c r="D100" s="66">
        <v>3132</v>
      </c>
      <c r="E100" s="65">
        <v>3132</v>
      </c>
      <c r="F100" s="65">
        <v>3132</v>
      </c>
      <c r="G100" s="65">
        <v>3132</v>
      </c>
      <c r="H100" s="65">
        <f t="shared" si="3"/>
        <v>3132</v>
      </c>
    </row>
    <row r="101" spans="1:8" s="58" customFormat="1" ht="26.4" x14ac:dyDescent="0.3">
      <c r="A101" s="59" t="s">
        <v>220</v>
      </c>
      <c r="B101" s="60" t="s">
        <v>221</v>
      </c>
      <c r="C101" s="61">
        <v>2096726.15</v>
      </c>
      <c r="D101" s="62">
        <v>3242687.49</v>
      </c>
      <c r="E101" s="61">
        <v>5339413.6399999997</v>
      </c>
      <c r="F101" s="61">
        <v>5339413.6399999997</v>
      </c>
      <c r="G101" s="61">
        <v>5339413.6399999997</v>
      </c>
      <c r="H101" s="61">
        <f t="shared" si="3"/>
        <v>3242687.4899999998</v>
      </c>
    </row>
    <row r="102" spans="1:8" ht="26.4" x14ac:dyDescent="0.3">
      <c r="A102" s="63" t="s">
        <v>222</v>
      </c>
      <c r="B102" s="64" t="s">
        <v>223</v>
      </c>
      <c r="C102" s="65">
        <v>63595.68</v>
      </c>
      <c r="D102" s="66">
        <v>266840.32000000001</v>
      </c>
      <c r="E102" s="65">
        <v>330436</v>
      </c>
      <c r="F102" s="65">
        <v>330436</v>
      </c>
      <c r="G102" s="65">
        <v>330436</v>
      </c>
      <c r="H102" s="65">
        <f t="shared" si="3"/>
        <v>266840.32000000001</v>
      </c>
    </row>
    <row r="103" spans="1:8" ht="26.4" x14ac:dyDescent="0.3">
      <c r="A103" s="63" t="s">
        <v>224</v>
      </c>
      <c r="B103" s="64" t="s">
        <v>225</v>
      </c>
      <c r="C103" s="65">
        <v>478961.48</v>
      </c>
      <c r="D103" s="66">
        <v>1189998.0800000001</v>
      </c>
      <c r="E103" s="65">
        <v>1668959.56</v>
      </c>
      <c r="F103" s="65">
        <v>1668959.56</v>
      </c>
      <c r="G103" s="65">
        <v>1668959.56</v>
      </c>
      <c r="H103" s="65">
        <f t="shared" si="3"/>
        <v>1189998.0800000001</v>
      </c>
    </row>
    <row r="104" spans="1:8" ht="26.4" x14ac:dyDescent="0.3">
      <c r="A104" s="63" t="s">
        <v>226</v>
      </c>
      <c r="B104" s="64" t="s">
        <v>227</v>
      </c>
      <c r="C104" s="65">
        <v>9301.2900000000009</v>
      </c>
      <c r="D104" s="66">
        <v>42656.71</v>
      </c>
      <c r="E104" s="65">
        <v>51958</v>
      </c>
      <c r="F104" s="65">
        <v>51958</v>
      </c>
      <c r="G104" s="65">
        <v>51958</v>
      </c>
      <c r="H104" s="65">
        <f t="shared" si="3"/>
        <v>42656.71</v>
      </c>
    </row>
    <row r="105" spans="1:8" ht="26.4" x14ac:dyDescent="0.3">
      <c r="A105" s="76" t="s">
        <v>228</v>
      </c>
      <c r="B105" s="78" t="s">
        <v>229</v>
      </c>
      <c r="C105" s="65">
        <v>144.69999999999999</v>
      </c>
      <c r="D105" s="66">
        <v>-144.69999999999999</v>
      </c>
      <c r="E105" s="65">
        <v>0</v>
      </c>
      <c r="F105" s="65">
        <v>0</v>
      </c>
      <c r="G105" s="65">
        <v>0</v>
      </c>
      <c r="H105" s="65">
        <f t="shared" si="3"/>
        <v>-144.69999999999999</v>
      </c>
    </row>
    <row r="106" spans="1:8" ht="26.4" x14ac:dyDescent="0.3">
      <c r="A106" s="63" t="s">
        <v>230</v>
      </c>
      <c r="B106" s="64" t="s">
        <v>231</v>
      </c>
      <c r="C106" s="65">
        <v>1543101.52</v>
      </c>
      <c r="D106" s="66">
        <v>1517068.06</v>
      </c>
      <c r="E106" s="65">
        <v>3060169.58</v>
      </c>
      <c r="F106" s="65">
        <v>3060169.58</v>
      </c>
      <c r="G106" s="65">
        <v>3060169.58</v>
      </c>
      <c r="H106" s="65">
        <f t="shared" si="3"/>
        <v>1517068.06</v>
      </c>
    </row>
    <row r="107" spans="1:8" ht="26.4" x14ac:dyDescent="0.3">
      <c r="A107" s="63" t="s">
        <v>232</v>
      </c>
      <c r="B107" s="64" t="s">
        <v>233</v>
      </c>
      <c r="C107" s="65">
        <v>636.66</v>
      </c>
      <c r="D107" s="66">
        <v>-500.66</v>
      </c>
      <c r="E107" s="65">
        <v>136</v>
      </c>
      <c r="F107" s="65">
        <v>136</v>
      </c>
      <c r="G107" s="65">
        <v>136</v>
      </c>
      <c r="H107" s="65">
        <f t="shared" si="3"/>
        <v>-500.65999999999997</v>
      </c>
    </row>
    <row r="108" spans="1:8" ht="26.4" x14ac:dyDescent="0.3">
      <c r="A108" s="63" t="s">
        <v>234</v>
      </c>
      <c r="B108" s="64" t="s">
        <v>235</v>
      </c>
      <c r="C108" s="65">
        <v>709.04</v>
      </c>
      <c r="D108" s="66">
        <v>13195.96</v>
      </c>
      <c r="E108" s="65">
        <v>13905</v>
      </c>
      <c r="F108" s="65">
        <v>13905</v>
      </c>
      <c r="G108" s="65">
        <v>13905</v>
      </c>
      <c r="H108" s="65">
        <f t="shared" si="3"/>
        <v>13195.96</v>
      </c>
    </row>
    <row r="109" spans="1:8" ht="26.4" x14ac:dyDescent="0.3">
      <c r="A109" s="63" t="s">
        <v>236</v>
      </c>
      <c r="B109" s="64" t="s">
        <v>237</v>
      </c>
      <c r="C109" s="65">
        <v>275.77999999999997</v>
      </c>
      <c r="D109" s="66">
        <v>11700.22</v>
      </c>
      <c r="E109" s="65">
        <v>11976</v>
      </c>
      <c r="F109" s="65">
        <v>11976</v>
      </c>
      <c r="G109" s="65">
        <v>11976</v>
      </c>
      <c r="H109" s="65">
        <f t="shared" si="3"/>
        <v>11700.22</v>
      </c>
    </row>
    <row r="110" spans="1:8" ht="26.4" x14ac:dyDescent="0.3">
      <c r="A110" s="63" t="s">
        <v>238</v>
      </c>
      <c r="B110" s="64" t="s">
        <v>239</v>
      </c>
      <c r="C110" s="65">
        <v>0</v>
      </c>
      <c r="D110" s="66">
        <v>8754</v>
      </c>
      <c r="E110" s="65">
        <v>8754</v>
      </c>
      <c r="F110" s="65">
        <v>8754</v>
      </c>
      <c r="G110" s="65">
        <v>8754</v>
      </c>
      <c r="H110" s="65">
        <f t="shared" si="3"/>
        <v>8754</v>
      </c>
    </row>
    <row r="111" spans="1:8" ht="26.4" x14ac:dyDescent="0.3">
      <c r="A111" s="63" t="s">
        <v>240</v>
      </c>
      <c r="B111" s="64" t="s">
        <v>241</v>
      </c>
      <c r="C111" s="65">
        <v>0</v>
      </c>
      <c r="D111" s="66">
        <v>193119.5</v>
      </c>
      <c r="E111" s="65">
        <v>193119.5</v>
      </c>
      <c r="F111" s="65">
        <v>193119.5</v>
      </c>
      <c r="G111" s="65">
        <v>193119.5</v>
      </c>
      <c r="H111" s="65">
        <f t="shared" si="3"/>
        <v>193119.5</v>
      </c>
    </row>
    <row r="112" spans="1:8" s="58" customFormat="1" x14ac:dyDescent="0.3">
      <c r="A112" s="59" t="s">
        <v>242</v>
      </c>
      <c r="B112" s="60" t="s">
        <v>243</v>
      </c>
      <c r="C112" s="61">
        <v>0</v>
      </c>
      <c r="D112" s="62">
        <v>148421.98000000001</v>
      </c>
      <c r="E112" s="61">
        <v>148421.98000000001</v>
      </c>
      <c r="F112" s="61">
        <v>148421.98000000001</v>
      </c>
      <c r="G112" s="61">
        <v>148421.98000000001</v>
      </c>
      <c r="H112" s="61">
        <f t="shared" si="3"/>
        <v>148421.98000000001</v>
      </c>
    </row>
    <row r="113" spans="1:8" ht="26.4" x14ac:dyDescent="0.3">
      <c r="A113" s="63" t="s">
        <v>244</v>
      </c>
      <c r="B113" s="64" t="s">
        <v>245</v>
      </c>
      <c r="C113" s="65">
        <v>0</v>
      </c>
      <c r="D113" s="66">
        <v>86917.58</v>
      </c>
      <c r="E113" s="65">
        <v>86917.58</v>
      </c>
      <c r="F113" s="65">
        <v>86917.58</v>
      </c>
      <c r="G113" s="65">
        <v>86917.58</v>
      </c>
      <c r="H113" s="65">
        <f t="shared" si="3"/>
        <v>86917.58</v>
      </c>
    </row>
    <row r="114" spans="1:8" ht="26.4" x14ac:dyDescent="0.3">
      <c r="A114" s="63" t="s">
        <v>246</v>
      </c>
      <c r="B114" s="64" t="s">
        <v>247</v>
      </c>
      <c r="C114" s="65">
        <v>0</v>
      </c>
      <c r="D114" s="66">
        <v>4619.12</v>
      </c>
      <c r="E114" s="65">
        <v>4619.12</v>
      </c>
      <c r="F114" s="65">
        <v>4619.12</v>
      </c>
      <c r="G114" s="65">
        <v>4619.12</v>
      </c>
      <c r="H114" s="65">
        <f t="shared" si="3"/>
        <v>4619.12</v>
      </c>
    </row>
    <row r="115" spans="1:8" x14ac:dyDescent="0.3">
      <c r="A115" s="63" t="s">
        <v>248</v>
      </c>
      <c r="B115" s="64" t="s">
        <v>249</v>
      </c>
      <c r="C115" s="65">
        <v>0</v>
      </c>
      <c r="D115" s="66">
        <v>25668.34</v>
      </c>
      <c r="E115" s="65">
        <v>25668.34</v>
      </c>
      <c r="F115" s="65">
        <v>25668.34</v>
      </c>
      <c r="G115" s="65">
        <v>25668.34</v>
      </c>
      <c r="H115" s="65">
        <f t="shared" si="3"/>
        <v>25668.34</v>
      </c>
    </row>
    <row r="116" spans="1:8" x14ac:dyDescent="0.3">
      <c r="A116" s="63" t="s">
        <v>250</v>
      </c>
      <c r="B116" s="64" t="s">
        <v>251</v>
      </c>
      <c r="C116" s="65">
        <v>0</v>
      </c>
      <c r="D116" s="66">
        <v>31216.94</v>
      </c>
      <c r="E116" s="65">
        <v>31216.94</v>
      </c>
      <c r="F116" s="65">
        <v>31216.94</v>
      </c>
      <c r="G116" s="65">
        <v>31216.94</v>
      </c>
      <c r="H116" s="65">
        <f t="shared" si="3"/>
        <v>31216.94</v>
      </c>
    </row>
    <row r="117" spans="1:8" s="58" customFormat="1" x14ac:dyDescent="0.3">
      <c r="A117" s="54">
        <v>44</v>
      </c>
      <c r="B117" s="55" t="s">
        <v>252</v>
      </c>
      <c r="C117" s="56">
        <v>18261244.559999999</v>
      </c>
      <c r="D117" s="57">
        <v>8069700.7800000003</v>
      </c>
      <c r="E117" s="56">
        <v>26330945.34</v>
      </c>
      <c r="F117" s="56">
        <v>26330945.34</v>
      </c>
      <c r="G117" s="56">
        <v>26330945.34</v>
      </c>
      <c r="H117" s="56">
        <f t="shared" si="3"/>
        <v>8069700.7800000012</v>
      </c>
    </row>
    <row r="118" spans="1:8" s="58" customFormat="1" ht="66" x14ac:dyDescent="0.3">
      <c r="A118" s="59" t="s">
        <v>253</v>
      </c>
      <c r="B118" s="60" t="s">
        <v>254</v>
      </c>
      <c r="C118" s="61">
        <v>2591371.38</v>
      </c>
      <c r="D118" s="62">
        <v>408411.53</v>
      </c>
      <c r="E118" s="61">
        <v>2999782.91</v>
      </c>
      <c r="F118" s="61">
        <v>2999782.91</v>
      </c>
      <c r="G118" s="61">
        <v>2999782.91</v>
      </c>
      <c r="H118" s="61">
        <f t="shared" si="3"/>
        <v>408411.53000000026</v>
      </c>
    </row>
    <row r="119" spans="1:8" ht="26.4" x14ac:dyDescent="0.3">
      <c r="A119" s="63" t="s">
        <v>255</v>
      </c>
      <c r="B119" s="64" t="s">
        <v>256</v>
      </c>
      <c r="C119" s="65">
        <v>137893.13</v>
      </c>
      <c r="D119" s="66">
        <v>-135079.03</v>
      </c>
      <c r="E119" s="65">
        <v>2814.1</v>
      </c>
      <c r="F119" s="65">
        <v>2814.1</v>
      </c>
      <c r="G119" s="65">
        <v>2814.1</v>
      </c>
      <c r="H119" s="65">
        <f t="shared" si="3"/>
        <v>-135079.03</v>
      </c>
    </row>
    <row r="120" spans="1:8" ht="26.4" x14ac:dyDescent="0.3">
      <c r="A120" s="63" t="s">
        <v>257</v>
      </c>
      <c r="B120" s="64" t="s">
        <v>258</v>
      </c>
      <c r="C120" s="65">
        <v>1123798.51</v>
      </c>
      <c r="D120" s="66">
        <v>212432.16</v>
      </c>
      <c r="E120" s="65">
        <v>1336230.67</v>
      </c>
      <c r="F120" s="65">
        <v>1336230.67</v>
      </c>
      <c r="G120" s="65">
        <v>1336230.67</v>
      </c>
      <c r="H120" s="65">
        <f t="shared" si="3"/>
        <v>212432.15999999992</v>
      </c>
    </row>
    <row r="121" spans="1:8" ht="26.4" x14ac:dyDescent="0.3">
      <c r="A121" s="63" t="s">
        <v>259</v>
      </c>
      <c r="B121" s="64" t="s">
        <v>260</v>
      </c>
      <c r="C121" s="65">
        <v>54972.59</v>
      </c>
      <c r="D121" s="66">
        <v>-36019.620000000003</v>
      </c>
      <c r="E121" s="65">
        <v>18952.97</v>
      </c>
      <c r="F121" s="65">
        <v>18952.97</v>
      </c>
      <c r="G121" s="65">
        <v>18952.97</v>
      </c>
      <c r="H121" s="65">
        <f t="shared" si="3"/>
        <v>-36019.619999999995</v>
      </c>
    </row>
    <row r="122" spans="1:8" ht="26.4" x14ac:dyDescent="0.3">
      <c r="A122" s="63" t="s">
        <v>261</v>
      </c>
      <c r="B122" s="64" t="s">
        <v>262</v>
      </c>
      <c r="C122" s="65">
        <v>158522.38</v>
      </c>
      <c r="D122" s="66">
        <v>30996.62</v>
      </c>
      <c r="E122" s="65">
        <v>189519</v>
      </c>
      <c r="F122" s="65">
        <v>189519</v>
      </c>
      <c r="G122" s="65">
        <v>189519</v>
      </c>
      <c r="H122" s="65">
        <f t="shared" si="3"/>
        <v>30996.619999999995</v>
      </c>
    </row>
    <row r="123" spans="1:8" ht="26.4" x14ac:dyDescent="0.3">
      <c r="A123" s="63" t="s">
        <v>263</v>
      </c>
      <c r="B123" s="64" t="s">
        <v>264</v>
      </c>
      <c r="C123" s="65">
        <v>564099.46</v>
      </c>
      <c r="D123" s="66">
        <v>-267728.90000000002</v>
      </c>
      <c r="E123" s="65">
        <v>296370.56</v>
      </c>
      <c r="F123" s="65">
        <v>296370.56</v>
      </c>
      <c r="G123" s="65">
        <v>296370.56</v>
      </c>
      <c r="H123" s="65">
        <f t="shared" si="3"/>
        <v>-267728.89999999997</v>
      </c>
    </row>
    <row r="124" spans="1:8" x14ac:dyDescent="0.3">
      <c r="A124" s="63" t="s">
        <v>265</v>
      </c>
      <c r="B124" s="64" t="s">
        <v>266</v>
      </c>
      <c r="C124" s="65">
        <v>23810.45</v>
      </c>
      <c r="D124" s="66">
        <v>21570.67</v>
      </c>
      <c r="E124" s="65">
        <v>45381.120000000003</v>
      </c>
      <c r="F124" s="65">
        <v>45381.120000000003</v>
      </c>
      <c r="G124" s="65">
        <v>45381.120000000003</v>
      </c>
      <c r="H124" s="65">
        <f t="shared" si="3"/>
        <v>21570.670000000002</v>
      </c>
    </row>
    <row r="125" spans="1:8" ht="26.4" x14ac:dyDescent="0.3">
      <c r="A125" s="63" t="s">
        <v>267</v>
      </c>
      <c r="B125" s="64" t="s">
        <v>268</v>
      </c>
      <c r="C125" s="65">
        <v>118057.52</v>
      </c>
      <c r="D125" s="66">
        <v>1660.48</v>
      </c>
      <c r="E125" s="65">
        <v>119718</v>
      </c>
      <c r="F125" s="65">
        <v>119718</v>
      </c>
      <c r="G125" s="65">
        <v>119718</v>
      </c>
      <c r="H125" s="65">
        <f t="shared" si="3"/>
        <v>1660.4799999999959</v>
      </c>
    </row>
    <row r="126" spans="1:8" ht="26.4" x14ac:dyDescent="0.3">
      <c r="A126" s="63" t="s">
        <v>269</v>
      </c>
      <c r="B126" s="64" t="s">
        <v>270</v>
      </c>
      <c r="C126" s="65">
        <v>2144.08</v>
      </c>
      <c r="D126" s="66">
        <v>265.92</v>
      </c>
      <c r="E126" s="65">
        <v>2410</v>
      </c>
      <c r="F126" s="65">
        <v>2410</v>
      </c>
      <c r="G126" s="65">
        <v>2410</v>
      </c>
      <c r="H126" s="65">
        <f t="shared" si="3"/>
        <v>265.92000000000007</v>
      </c>
    </row>
    <row r="127" spans="1:8" ht="39.6" x14ac:dyDescent="0.3">
      <c r="A127" s="63" t="s">
        <v>271</v>
      </c>
      <c r="B127" s="64" t="s">
        <v>272</v>
      </c>
      <c r="C127" s="65">
        <v>12516.32</v>
      </c>
      <c r="D127" s="66">
        <v>-196.32</v>
      </c>
      <c r="E127" s="65">
        <v>12320</v>
      </c>
      <c r="F127" s="65">
        <v>12320</v>
      </c>
      <c r="G127" s="65">
        <v>12320</v>
      </c>
      <c r="H127" s="65">
        <f t="shared" si="3"/>
        <v>-196.31999999999971</v>
      </c>
    </row>
    <row r="128" spans="1:8" ht="26.4" x14ac:dyDescent="0.3">
      <c r="A128" s="63" t="s">
        <v>273</v>
      </c>
      <c r="B128" s="64" t="s">
        <v>274</v>
      </c>
      <c r="C128" s="65">
        <v>21791.64</v>
      </c>
      <c r="D128" s="66">
        <v>-2425.4899999999998</v>
      </c>
      <c r="E128" s="65">
        <v>19366.150000000001</v>
      </c>
      <c r="F128" s="65">
        <v>19366.150000000001</v>
      </c>
      <c r="G128" s="65">
        <v>19366.150000000001</v>
      </c>
      <c r="H128" s="65">
        <f t="shared" si="3"/>
        <v>-2425.489999999998</v>
      </c>
    </row>
    <row r="129" spans="1:8" x14ac:dyDescent="0.3">
      <c r="A129" s="63" t="s">
        <v>275</v>
      </c>
      <c r="B129" s="64" t="s">
        <v>276</v>
      </c>
      <c r="C129" s="65">
        <v>14814.49</v>
      </c>
      <c r="D129" s="66">
        <v>24788.29</v>
      </c>
      <c r="E129" s="65">
        <v>39602.78</v>
      </c>
      <c r="F129" s="65">
        <v>39602.78</v>
      </c>
      <c r="G129" s="65">
        <v>39602.78</v>
      </c>
      <c r="H129" s="65">
        <f t="shared" si="3"/>
        <v>24788.29</v>
      </c>
    </row>
    <row r="130" spans="1:8" ht="26.4" x14ac:dyDescent="0.3">
      <c r="A130" s="63" t="s">
        <v>277</v>
      </c>
      <c r="B130" s="64" t="s">
        <v>278</v>
      </c>
      <c r="C130" s="65">
        <v>160746.17000000001</v>
      </c>
      <c r="D130" s="66">
        <v>336249.27</v>
      </c>
      <c r="E130" s="65">
        <v>496995.44</v>
      </c>
      <c r="F130" s="65">
        <v>496995.44</v>
      </c>
      <c r="G130" s="65">
        <v>496995.44</v>
      </c>
      <c r="H130" s="65">
        <f t="shared" si="3"/>
        <v>336249.27</v>
      </c>
    </row>
    <row r="131" spans="1:8" ht="26.4" x14ac:dyDescent="0.3">
      <c r="A131" s="63" t="s">
        <v>279</v>
      </c>
      <c r="B131" s="64" t="s">
        <v>280</v>
      </c>
      <c r="C131" s="65">
        <v>128582.85</v>
      </c>
      <c r="D131" s="66">
        <v>101538.15</v>
      </c>
      <c r="E131" s="65">
        <v>230121</v>
      </c>
      <c r="F131" s="65">
        <v>230121</v>
      </c>
      <c r="G131" s="65">
        <v>230121</v>
      </c>
      <c r="H131" s="65">
        <f t="shared" si="3"/>
        <v>101538.15</v>
      </c>
    </row>
    <row r="132" spans="1:8" ht="26.4" x14ac:dyDescent="0.3">
      <c r="A132" s="63" t="s">
        <v>281</v>
      </c>
      <c r="B132" s="64" t="s">
        <v>282</v>
      </c>
      <c r="C132" s="65">
        <v>18181.419999999998</v>
      </c>
      <c r="D132" s="66">
        <v>-17801.23</v>
      </c>
      <c r="E132" s="65">
        <v>380.19</v>
      </c>
      <c r="F132" s="65">
        <v>380.19</v>
      </c>
      <c r="G132" s="65">
        <v>380.19</v>
      </c>
      <c r="H132" s="65">
        <f t="shared" si="3"/>
        <v>-17801.23</v>
      </c>
    </row>
    <row r="133" spans="1:8" x14ac:dyDescent="0.3">
      <c r="A133" s="63" t="s">
        <v>283</v>
      </c>
      <c r="B133" s="64" t="s">
        <v>284</v>
      </c>
      <c r="C133" s="65">
        <v>29768.79</v>
      </c>
      <c r="D133" s="66">
        <v>42708.89</v>
      </c>
      <c r="E133" s="65">
        <v>72477.679999999993</v>
      </c>
      <c r="F133" s="65">
        <v>72477.679999999993</v>
      </c>
      <c r="G133" s="65">
        <v>72477.679999999993</v>
      </c>
      <c r="H133" s="65">
        <f t="shared" si="3"/>
        <v>42708.889999999992</v>
      </c>
    </row>
    <row r="134" spans="1:8" ht="26.4" x14ac:dyDescent="0.3">
      <c r="A134" s="63" t="s">
        <v>285</v>
      </c>
      <c r="B134" s="64" t="s">
        <v>286</v>
      </c>
      <c r="C134" s="65">
        <v>6785.71</v>
      </c>
      <c r="D134" s="66">
        <v>-6412.6</v>
      </c>
      <c r="E134" s="65">
        <v>373.11</v>
      </c>
      <c r="F134" s="65">
        <v>373.11</v>
      </c>
      <c r="G134" s="65">
        <v>373.11</v>
      </c>
      <c r="H134" s="65">
        <f t="shared" si="3"/>
        <v>-6412.6</v>
      </c>
    </row>
    <row r="135" spans="1:8" ht="26.4" x14ac:dyDescent="0.3">
      <c r="A135" s="63" t="s">
        <v>287</v>
      </c>
      <c r="B135" s="64" t="s">
        <v>288</v>
      </c>
      <c r="C135" s="65">
        <v>12329.44</v>
      </c>
      <c r="D135" s="66">
        <v>2402.9299999999998</v>
      </c>
      <c r="E135" s="65">
        <v>14732.37</v>
      </c>
      <c r="F135" s="65">
        <v>14732.37</v>
      </c>
      <c r="G135" s="65">
        <v>14732.37</v>
      </c>
      <c r="H135" s="65">
        <f t="shared" si="3"/>
        <v>2402.9300000000003</v>
      </c>
    </row>
    <row r="136" spans="1:8" ht="39.6" x14ac:dyDescent="0.3">
      <c r="A136" s="63" t="s">
        <v>289</v>
      </c>
      <c r="B136" s="64" t="s">
        <v>290</v>
      </c>
      <c r="C136" s="65">
        <v>2556.4299999999998</v>
      </c>
      <c r="D136" s="66">
        <v>99461.34</v>
      </c>
      <c r="E136" s="65">
        <v>102017.77</v>
      </c>
      <c r="F136" s="65">
        <v>102017.77</v>
      </c>
      <c r="G136" s="65">
        <v>102017.77</v>
      </c>
      <c r="H136" s="65">
        <f t="shared" si="3"/>
        <v>99461.340000000011</v>
      </c>
    </row>
    <row r="137" spans="1:8" s="58" customFormat="1" ht="26.4" x14ac:dyDescent="0.3">
      <c r="A137" s="59" t="s">
        <v>291</v>
      </c>
      <c r="B137" s="60" t="s">
        <v>292</v>
      </c>
      <c r="C137" s="61">
        <v>66078.97</v>
      </c>
      <c r="D137" s="62">
        <v>79444.52</v>
      </c>
      <c r="E137" s="61">
        <v>145523.49</v>
      </c>
      <c r="F137" s="61">
        <v>145523.49</v>
      </c>
      <c r="G137" s="61">
        <v>145523.49</v>
      </c>
      <c r="H137" s="61">
        <f t="shared" si="3"/>
        <v>79444.51999999999</v>
      </c>
    </row>
    <row r="138" spans="1:8" x14ac:dyDescent="0.3">
      <c r="A138" s="63" t="s">
        <v>293</v>
      </c>
      <c r="B138" s="64" t="s">
        <v>294</v>
      </c>
      <c r="C138" s="65">
        <v>66078.97</v>
      </c>
      <c r="D138" s="66">
        <v>66554.5</v>
      </c>
      <c r="E138" s="65">
        <v>132633.47</v>
      </c>
      <c r="F138" s="65">
        <v>132633.47</v>
      </c>
      <c r="G138" s="65">
        <v>132633.47</v>
      </c>
      <c r="H138" s="65">
        <f t="shared" si="3"/>
        <v>66554.5</v>
      </c>
    </row>
    <row r="139" spans="1:8" x14ac:dyDescent="0.3">
      <c r="A139" s="63" t="s">
        <v>295</v>
      </c>
      <c r="B139" s="64" t="s">
        <v>296</v>
      </c>
      <c r="C139" s="65">
        <v>0</v>
      </c>
      <c r="D139" s="66">
        <v>12890.02</v>
      </c>
      <c r="E139" s="65">
        <v>12890.02</v>
      </c>
      <c r="F139" s="65">
        <v>12890.02</v>
      </c>
      <c r="G139" s="65">
        <v>12890.02</v>
      </c>
      <c r="H139" s="65">
        <f t="shared" si="3"/>
        <v>12890.02</v>
      </c>
    </row>
    <row r="140" spans="1:8" s="58" customFormat="1" ht="26.4" x14ac:dyDescent="0.3">
      <c r="A140" s="59" t="s">
        <v>297</v>
      </c>
      <c r="B140" s="60" t="s">
        <v>298</v>
      </c>
      <c r="C140" s="61">
        <v>108447.62</v>
      </c>
      <c r="D140" s="62">
        <v>-23037.5</v>
      </c>
      <c r="E140" s="61">
        <v>85410.12</v>
      </c>
      <c r="F140" s="61">
        <v>85410.12</v>
      </c>
      <c r="G140" s="61">
        <v>85410.12</v>
      </c>
      <c r="H140" s="61">
        <f t="shared" ref="H140:H203" si="4">G140-C140</f>
        <v>-23037.5</v>
      </c>
    </row>
    <row r="141" spans="1:8" ht="26.4" x14ac:dyDescent="0.3">
      <c r="A141" s="63" t="s">
        <v>299</v>
      </c>
      <c r="B141" s="64" t="s">
        <v>300</v>
      </c>
      <c r="C141" s="65">
        <v>78294.17</v>
      </c>
      <c r="D141" s="66">
        <v>-42519.05</v>
      </c>
      <c r="E141" s="65">
        <v>35775.120000000003</v>
      </c>
      <c r="F141" s="65">
        <v>35775.120000000003</v>
      </c>
      <c r="G141" s="65">
        <v>35775.120000000003</v>
      </c>
      <c r="H141" s="65">
        <f t="shared" si="4"/>
        <v>-42519.049999999996</v>
      </c>
    </row>
    <row r="142" spans="1:8" ht="26.4" x14ac:dyDescent="0.3">
      <c r="A142" s="63" t="s">
        <v>301</v>
      </c>
      <c r="B142" s="64" t="s">
        <v>302</v>
      </c>
      <c r="C142" s="65">
        <v>20317.91</v>
      </c>
      <c r="D142" s="66">
        <v>26855.09</v>
      </c>
      <c r="E142" s="65">
        <v>47173</v>
      </c>
      <c r="F142" s="65">
        <v>47173</v>
      </c>
      <c r="G142" s="65">
        <v>47173</v>
      </c>
      <c r="H142" s="65">
        <f t="shared" si="4"/>
        <v>26855.09</v>
      </c>
    </row>
    <row r="143" spans="1:8" ht="26.4" x14ac:dyDescent="0.3">
      <c r="A143" s="63" t="s">
        <v>303</v>
      </c>
      <c r="B143" s="64" t="s">
        <v>304</v>
      </c>
      <c r="C143" s="65">
        <v>9835.5400000000009</v>
      </c>
      <c r="D143" s="66">
        <v>-7373.54</v>
      </c>
      <c r="E143" s="65">
        <v>2462</v>
      </c>
      <c r="F143" s="65">
        <v>2462</v>
      </c>
      <c r="G143" s="65">
        <v>2462</v>
      </c>
      <c r="H143" s="65">
        <f t="shared" si="4"/>
        <v>-7373.5400000000009</v>
      </c>
    </row>
    <row r="144" spans="1:8" s="58" customFormat="1" ht="26.4" x14ac:dyDescent="0.3">
      <c r="A144" s="59" t="s">
        <v>305</v>
      </c>
      <c r="B144" s="60" t="s">
        <v>306</v>
      </c>
      <c r="C144" s="61">
        <v>19569.72</v>
      </c>
      <c r="D144" s="62">
        <v>378099.61</v>
      </c>
      <c r="E144" s="61">
        <v>397669.33</v>
      </c>
      <c r="F144" s="61">
        <v>397669.33</v>
      </c>
      <c r="G144" s="61">
        <v>397669.33</v>
      </c>
      <c r="H144" s="61">
        <f t="shared" si="4"/>
        <v>378099.61</v>
      </c>
    </row>
    <row r="145" spans="1:8" ht="26.4" x14ac:dyDescent="0.3">
      <c r="A145" s="63" t="s">
        <v>307</v>
      </c>
      <c r="B145" s="64" t="s">
        <v>308</v>
      </c>
      <c r="C145" s="65">
        <v>1504.8</v>
      </c>
      <c r="D145" s="66">
        <v>-1504.8</v>
      </c>
      <c r="E145" s="65">
        <v>0</v>
      </c>
      <c r="F145" s="65">
        <v>0</v>
      </c>
      <c r="G145" s="65">
        <v>0</v>
      </c>
      <c r="H145" s="65">
        <f t="shared" si="4"/>
        <v>-1504.8</v>
      </c>
    </row>
    <row r="146" spans="1:8" x14ac:dyDescent="0.3">
      <c r="A146" s="63" t="s">
        <v>309</v>
      </c>
      <c r="B146" s="64" t="s">
        <v>310</v>
      </c>
      <c r="C146" s="65">
        <v>2131.8000000000002</v>
      </c>
      <c r="D146" s="66">
        <v>24044.2</v>
      </c>
      <c r="E146" s="65">
        <v>26176</v>
      </c>
      <c r="F146" s="65">
        <v>26176</v>
      </c>
      <c r="G146" s="65">
        <v>26176</v>
      </c>
      <c r="H146" s="65">
        <f t="shared" si="4"/>
        <v>24044.2</v>
      </c>
    </row>
    <row r="147" spans="1:8" x14ac:dyDescent="0.3">
      <c r="A147" s="63" t="s">
        <v>311</v>
      </c>
      <c r="B147" s="64" t="s">
        <v>312</v>
      </c>
      <c r="C147" s="65">
        <v>355.3</v>
      </c>
      <c r="D147" s="66">
        <v>5827.92</v>
      </c>
      <c r="E147" s="65">
        <v>6183.22</v>
      </c>
      <c r="F147" s="65">
        <v>6183.22</v>
      </c>
      <c r="G147" s="65">
        <v>6183.22</v>
      </c>
      <c r="H147" s="65">
        <f t="shared" si="4"/>
        <v>5827.92</v>
      </c>
    </row>
    <row r="148" spans="1:8" ht="26.4" x14ac:dyDescent="0.3">
      <c r="A148" s="63" t="s">
        <v>313</v>
      </c>
      <c r="B148" s="64" t="s">
        <v>314</v>
      </c>
      <c r="C148" s="65">
        <v>355.3</v>
      </c>
      <c r="D148" s="66">
        <v>1689.7</v>
      </c>
      <c r="E148" s="65">
        <v>2045</v>
      </c>
      <c r="F148" s="65">
        <v>2045</v>
      </c>
      <c r="G148" s="65">
        <v>2045</v>
      </c>
      <c r="H148" s="65">
        <f t="shared" si="4"/>
        <v>1689.7</v>
      </c>
    </row>
    <row r="149" spans="1:8" ht="26.4" x14ac:dyDescent="0.3">
      <c r="A149" s="63" t="s">
        <v>315</v>
      </c>
      <c r="B149" s="64" t="s">
        <v>316</v>
      </c>
      <c r="C149" s="65">
        <v>355.3</v>
      </c>
      <c r="D149" s="66">
        <v>35636.699999999997</v>
      </c>
      <c r="E149" s="65">
        <v>35992</v>
      </c>
      <c r="F149" s="65">
        <v>35992</v>
      </c>
      <c r="G149" s="65">
        <v>35992</v>
      </c>
      <c r="H149" s="65">
        <f t="shared" si="4"/>
        <v>35636.699999999997</v>
      </c>
    </row>
    <row r="150" spans="1:8" x14ac:dyDescent="0.3">
      <c r="A150" s="63" t="s">
        <v>317</v>
      </c>
      <c r="B150" s="64" t="s">
        <v>318</v>
      </c>
      <c r="C150" s="65">
        <v>272.75</v>
      </c>
      <c r="D150" s="66">
        <v>5453.25</v>
      </c>
      <c r="E150" s="65">
        <v>5726</v>
      </c>
      <c r="F150" s="65">
        <v>5726</v>
      </c>
      <c r="G150" s="65">
        <v>5726</v>
      </c>
      <c r="H150" s="65">
        <f t="shared" si="4"/>
        <v>5453.25</v>
      </c>
    </row>
    <row r="151" spans="1:8" x14ac:dyDescent="0.3">
      <c r="A151" s="63" t="s">
        <v>319</v>
      </c>
      <c r="B151" s="64" t="s">
        <v>320</v>
      </c>
      <c r="C151" s="65">
        <v>3224.87</v>
      </c>
      <c r="D151" s="66">
        <v>-3224.87</v>
      </c>
      <c r="E151" s="65">
        <v>0</v>
      </c>
      <c r="F151" s="65">
        <v>0</v>
      </c>
      <c r="G151" s="65">
        <v>0</v>
      </c>
      <c r="H151" s="65">
        <f t="shared" si="4"/>
        <v>-3224.87</v>
      </c>
    </row>
    <row r="152" spans="1:8" x14ac:dyDescent="0.3">
      <c r="A152" s="63" t="s">
        <v>321</v>
      </c>
      <c r="B152" s="64" t="s">
        <v>322</v>
      </c>
      <c r="C152" s="65">
        <v>0</v>
      </c>
      <c r="D152" s="66">
        <v>1636</v>
      </c>
      <c r="E152" s="65">
        <v>1636</v>
      </c>
      <c r="F152" s="65">
        <v>1636</v>
      </c>
      <c r="G152" s="65">
        <v>1636</v>
      </c>
      <c r="H152" s="65">
        <f t="shared" si="4"/>
        <v>1636</v>
      </c>
    </row>
    <row r="153" spans="1:8" x14ac:dyDescent="0.3">
      <c r="A153" s="63" t="s">
        <v>323</v>
      </c>
      <c r="B153" s="64" t="s">
        <v>324</v>
      </c>
      <c r="C153" s="65">
        <v>1776.5</v>
      </c>
      <c r="D153" s="66">
        <v>8448.5</v>
      </c>
      <c r="E153" s="65">
        <v>10225</v>
      </c>
      <c r="F153" s="65">
        <v>10225</v>
      </c>
      <c r="G153" s="65">
        <v>10225</v>
      </c>
      <c r="H153" s="65">
        <f t="shared" si="4"/>
        <v>8448.5</v>
      </c>
    </row>
    <row r="154" spans="1:8" x14ac:dyDescent="0.3">
      <c r="A154" s="63" t="s">
        <v>325</v>
      </c>
      <c r="B154" s="64" t="s">
        <v>326</v>
      </c>
      <c r="C154" s="65">
        <v>0</v>
      </c>
      <c r="D154" s="66">
        <v>1227</v>
      </c>
      <c r="E154" s="65">
        <v>1227</v>
      </c>
      <c r="F154" s="65">
        <v>1227</v>
      </c>
      <c r="G154" s="65">
        <v>1227</v>
      </c>
      <c r="H154" s="65">
        <f t="shared" si="4"/>
        <v>1227</v>
      </c>
    </row>
    <row r="155" spans="1:8" x14ac:dyDescent="0.3">
      <c r="A155" s="63" t="s">
        <v>327</v>
      </c>
      <c r="B155" s="64" t="s">
        <v>328</v>
      </c>
      <c r="C155" s="65">
        <v>710.6</v>
      </c>
      <c r="D155" s="66">
        <v>18921.400000000001</v>
      </c>
      <c r="E155" s="65">
        <v>19632</v>
      </c>
      <c r="F155" s="65">
        <v>19632</v>
      </c>
      <c r="G155" s="65">
        <v>19632</v>
      </c>
      <c r="H155" s="65">
        <f t="shared" si="4"/>
        <v>18921.400000000001</v>
      </c>
    </row>
    <row r="156" spans="1:8" x14ac:dyDescent="0.3">
      <c r="A156" s="63" t="s">
        <v>329</v>
      </c>
      <c r="B156" s="64" t="s">
        <v>330</v>
      </c>
      <c r="C156" s="65">
        <v>355.3</v>
      </c>
      <c r="D156" s="66">
        <v>7824.7</v>
      </c>
      <c r="E156" s="65">
        <v>8180</v>
      </c>
      <c r="F156" s="65">
        <v>8180</v>
      </c>
      <c r="G156" s="65">
        <v>8180</v>
      </c>
      <c r="H156" s="65">
        <f t="shared" si="4"/>
        <v>7824.7</v>
      </c>
    </row>
    <row r="157" spans="1:8" ht="26.4" x14ac:dyDescent="0.3">
      <c r="A157" s="63" t="s">
        <v>331</v>
      </c>
      <c r="B157" s="64" t="s">
        <v>332</v>
      </c>
      <c r="C157" s="65">
        <v>355.3</v>
      </c>
      <c r="D157" s="66">
        <v>4552.7</v>
      </c>
      <c r="E157" s="65">
        <v>4908</v>
      </c>
      <c r="F157" s="65">
        <v>4908</v>
      </c>
      <c r="G157" s="65">
        <v>4908</v>
      </c>
      <c r="H157" s="65">
        <f t="shared" si="4"/>
        <v>4552.7</v>
      </c>
    </row>
    <row r="158" spans="1:8" x14ac:dyDescent="0.3">
      <c r="A158" s="63" t="s">
        <v>333</v>
      </c>
      <c r="B158" s="64" t="s">
        <v>334</v>
      </c>
      <c r="C158" s="65">
        <v>0</v>
      </c>
      <c r="D158" s="66">
        <v>9407</v>
      </c>
      <c r="E158" s="65">
        <v>9407</v>
      </c>
      <c r="F158" s="65">
        <v>9407</v>
      </c>
      <c r="G158" s="65">
        <v>9407</v>
      </c>
      <c r="H158" s="65">
        <f t="shared" si="4"/>
        <v>9407</v>
      </c>
    </row>
    <row r="159" spans="1:8" x14ac:dyDescent="0.3">
      <c r="A159" s="63" t="s">
        <v>335</v>
      </c>
      <c r="B159" s="64" t="s">
        <v>336</v>
      </c>
      <c r="C159" s="65">
        <v>355.3</v>
      </c>
      <c r="D159" s="66">
        <v>462.7</v>
      </c>
      <c r="E159" s="65">
        <v>818</v>
      </c>
      <c r="F159" s="65">
        <v>818</v>
      </c>
      <c r="G159" s="65">
        <v>818</v>
      </c>
      <c r="H159" s="65">
        <f t="shared" si="4"/>
        <v>462.7</v>
      </c>
    </row>
    <row r="160" spans="1:8" x14ac:dyDescent="0.3">
      <c r="A160" s="63" t="s">
        <v>337</v>
      </c>
      <c r="B160" s="64" t="s">
        <v>338</v>
      </c>
      <c r="C160" s="65">
        <v>355.3</v>
      </c>
      <c r="D160" s="66">
        <v>246.59</v>
      </c>
      <c r="E160" s="65">
        <v>601.89</v>
      </c>
      <c r="F160" s="65">
        <v>601.89</v>
      </c>
      <c r="G160" s="65">
        <v>601.89</v>
      </c>
      <c r="H160" s="65">
        <f t="shared" si="4"/>
        <v>246.58999999999997</v>
      </c>
    </row>
    <row r="161" spans="1:8" x14ac:dyDescent="0.3">
      <c r="A161" s="63" t="s">
        <v>339</v>
      </c>
      <c r="B161" s="64" t="s">
        <v>340</v>
      </c>
      <c r="C161" s="65">
        <v>0</v>
      </c>
      <c r="D161" s="66">
        <v>818</v>
      </c>
      <c r="E161" s="65">
        <v>818</v>
      </c>
      <c r="F161" s="65">
        <v>818</v>
      </c>
      <c r="G161" s="65">
        <v>818</v>
      </c>
      <c r="H161" s="65">
        <f t="shared" si="4"/>
        <v>818</v>
      </c>
    </row>
    <row r="162" spans="1:8" x14ac:dyDescent="0.3">
      <c r="A162" s="63" t="s">
        <v>341</v>
      </c>
      <c r="B162" s="64" t="s">
        <v>342</v>
      </c>
      <c r="C162" s="65">
        <v>0</v>
      </c>
      <c r="D162" s="66">
        <v>3681</v>
      </c>
      <c r="E162" s="65">
        <v>3681</v>
      </c>
      <c r="F162" s="65">
        <v>3681</v>
      </c>
      <c r="G162" s="65">
        <v>3681</v>
      </c>
      <c r="H162" s="65">
        <f t="shared" si="4"/>
        <v>3681</v>
      </c>
    </row>
    <row r="163" spans="1:8" ht="26.4" x14ac:dyDescent="0.3">
      <c r="A163" s="63" t="s">
        <v>343</v>
      </c>
      <c r="B163" s="64" t="s">
        <v>344</v>
      </c>
      <c r="C163" s="65">
        <v>0</v>
      </c>
      <c r="D163" s="66">
        <v>409</v>
      </c>
      <c r="E163" s="65">
        <v>409</v>
      </c>
      <c r="F163" s="65">
        <v>409</v>
      </c>
      <c r="G163" s="65">
        <v>409</v>
      </c>
      <c r="H163" s="65">
        <f t="shared" si="4"/>
        <v>409</v>
      </c>
    </row>
    <row r="164" spans="1:8" x14ac:dyDescent="0.3">
      <c r="A164" s="63" t="s">
        <v>345</v>
      </c>
      <c r="B164" s="64" t="s">
        <v>346</v>
      </c>
      <c r="C164" s="65">
        <v>0</v>
      </c>
      <c r="D164" s="66">
        <v>3681</v>
      </c>
      <c r="E164" s="65">
        <v>3681</v>
      </c>
      <c r="F164" s="65">
        <v>3681</v>
      </c>
      <c r="G164" s="65">
        <v>3681</v>
      </c>
      <c r="H164" s="65">
        <f t="shared" si="4"/>
        <v>3681</v>
      </c>
    </row>
    <row r="165" spans="1:8" x14ac:dyDescent="0.3">
      <c r="A165" s="63" t="s">
        <v>347</v>
      </c>
      <c r="B165" s="64" t="s">
        <v>348</v>
      </c>
      <c r="C165" s="65">
        <v>0</v>
      </c>
      <c r="D165" s="66">
        <v>5726</v>
      </c>
      <c r="E165" s="65">
        <v>5726</v>
      </c>
      <c r="F165" s="65">
        <v>5726</v>
      </c>
      <c r="G165" s="65">
        <v>5726</v>
      </c>
      <c r="H165" s="65">
        <f t="shared" si="4"/>
        <v>5726</v>
      </c>
    </row>
    <row r="166" spans="1:8" x14ac:dyDescent="0.3">
      <c r="A166" s="63" t="s">
        <v>349</v>
      </c>
      <c r="B166" s="64" t="s">
        <v>350</v>
      </c>
      <c r="C166" s="65">
        <v>0</v>
      </c>
      <c r="D166" s="66">
        <v>2454</v>
      </c>
      <c r="E166" s="65">
        <v>2454</v>
      </c>
      <c r="F166" s="65">
        <v>2454</v>
      </c>
      <c r="G166" s="65">
        <v>2454</v>
      </c>
      <c r="H166" s="65">
        <f t="shared" si="4"/>
        <v>2454</v>
      </c>
    </row>
    <row r="167" spans="1:8" x14ac:dyDescent="0.3">
      <c r="A167" s="63" t="s">
        <v>351</v>
      </c>
      <c r="B167" s="64" t="s">
        <v>352</v>
      </c>
      <c r="C167" s="65">
        <v>0</v>
      </c>
      <c r="D167" s="66">
        <v>1227</v>
      </c>
      <c r="E167" s="65">
        <v>1227</v>
      </c>
      <c r="F167" s="65">
        <v>1227</v>
      </c>
      <c r="G167" s="65">
        <v>1227</v>
      </c>
      <c r="H167" s="65">
        <f t="shared" si="4"/>
        <v>1227</v>
      </c>
    </row>
    <row r="168" spans="1:8" x14ac:dyDescent="0.3">
      <c r="A168" s="63" t="s">
        <v>353</v>
      </c>
      <c r="B168" s="64" t="s">
        <v>354</v>
      </c>
      <c r="C168" s="65">
        <v>0</v>
      </c>
      <c r="D168" s="66">
        <v>1227</v>
      </c>
      <c r="E168" s="65">
        <v>1227</v>
      </c>
      <c r="F168" s="65">
        <v>1227</v>
      </c>
      <c r="G168" s="65">
        <v>1227</v>
      </c>
      <c r="H168" s="65">
        <f t="shared" si="4"/>
        <v>1227</v>
      </c>
    </row>
    <row r="169" spans="1:8" x14ac:dyDescent="0.3">
      <c r="A169" s="63" t="s">
        <v>355</v>
      </c>
      <c r="B169" s="64" t="s">
        <v>356</v>
      </c>
      <c r="C169" s="65">
        <v>0</v>
      </c>
      <c r="D169" s="66">
        <v>1227</v>
      </c>
      <c r="E169" s="65">
        <v>1227</v>
      </c>
      <c r="F169" s="65">
        <v>1227</v>
      </c>
      <c r="G169" s="65">
        <v>1227</v>
      </c>
      <c r="H169" s="65">
        <f t="shared" si="4"/>
        <v>1227</v>
      </c>
    </row>
    <row r="170" spans="1:8" x14ac:dyDescent="0.3">
      <c r="A170" s="63" t="s">
        <v>357</v>
      </c>
      <c r="B170" s="64" t="s">
        <v>358</v>
      </c>
      <c r="C170" s="65">
        <v>0</v>
      </c>
      <c r="D170" s="66">
        <v>14724</v>
      </c>
      <c r="E170" s="65">
        <v>14724</v>
      </c>
      <c r="F170" s="65">
        <v>14724</v>
      </c>
      <c r="G170" s="65">
        <v>14724</v>
      </c>
      <c r="H170" s="65">
        <f t="shared" si="4"/>
        <v>14724</v>
      </c>
    </row>
    <row r="171" spans="1:8" x14ac:dyDescent="0.3">
      <c r="A171" s="63" t="s">
        <v>359</v>
      </c>
      <c r="B171" s="64" t="s">
        <v>360</v>
      </c>
      <c r="C171" s="65">
        <v>0</v>
      </c>
      <c r="D171" s="66">
        <v>2045</v>
      </c>
      <c r="E171" s="65">
        <v>2045</v>
      </c>
      <c r="F171" s="65">
        <v>2045</v>
      </c>
      <c r="G171" s="65">
        <v>2045</v>
      </c>
      <c r="H171" s="65">
        <f t="shared" si="4"/>
        <v>2045</v>
      </c>
    </row>
    <row r="172" spans="1:8" x14ac:dyDescent="0.3">
      <c r="A172" s="63" t="s">
        <v>361</v>
      </c>
      <c r="B172" s="64" t="s">
        <v>362</v>
      </c>
      <c r="C172" s="65">
        <v>0</v>
      </c>
      <c r="D172" s="66">
        <v>409</v>
      </c>
      <c r="E172" s="65">
        <v>409</v>
      </c>
      <c r="F172" s="65">
        <v>409</v>
      </c>
      <c r="G172" s="65">
        <v>409</v>
      </c>
      <c r="H172" s="65">
        <f t="shared" si="4"/>
        <v>409</v>
      </c>
    </row>
    <row r="173" spans="1:8" x14ac:dyDescent="0.3">
      <c r="A173" s="63" t="s">
        <v>363</v>
      </c>
      <c r="B173" s="64" t="s">
        <v>364</v>
      </c>
      <c r="C173" s="65">
        <v>0</v>
      </c>
      <c r="D173" s="66">
        <v>13497</v>
      </c>
      <c r="E173" s="65">
        <v>13497</v>
      </c>
      <c r="F173" s="65">
        <v>13497</v>
      </c>
      <c r="G173" s="65">
        <v>13497</v>
      </c>
      <c r="H173" s="65">
        <f t="shared" si="4"/>
        <v>13497</v>
      </c>
    </row>
    <row r="174" spans="1:8" ht="26.4" x14ac:dyDescent="0.3">
      <c r="A174" s="63" t="s">
        <v>365</v>
      </c>
      <c r="B174" s="64" t="s">
        <v>366</v>
      </c>
      <c r="C174" s="65">
        <v>0</v>
      </c>
      <c r="D174" s="66">
        <v>45447.33</v>
      </c>
      <c r="E174" s="65">
        <v>45447.33</v>
      </c>
      <c r="F174" s="65">
        <v>45447.33</v>
      </c>
      <c r="G174" s="65">
        <v>45447.33</v>
      </c>
      <c r="H174" s="65">
        <f t="shared" si="4"/>
        <v>45447.33</v>
      </c>
    </row>
    <row r="175" spans="1:8" x14ac:dyDescent="0.3">
      <c r="A175" s="63" t="s">
        <v>367</v>
      </c>
      <c r="B175" s="64" t="s">
        <v>368</v>
      </c>
      <c r="C175" s="65">
        <v>710.6</v>
      </c>
      <c r="D175" s="66">
        <v>2200.4</v>
      </c>
      <c r="E175" s="65">
        <v>2911</v>
      </c>
      <c r="F175" s="65">
        <v>2911</v>
      </c>
      <c r="G175" s="65">
        <v>2911</v>
      </c>
      <c r="H175" s="65">
        <f t="shared" si="4"/>
        <v>2200.4</v>
      </c>
    </row>
    <row r="176" spans="1:8" x14ac:dyDescent="0.3">
      <c r="A176" s="63" t="s">
        <v>369</v>
      </c>
      <c r="B176" s="64" t="s">
        <v>370</v>
      </c>
      <c r="C176" s="65">
        <v>0</v>
      </c>
      <c r="D176" s="66">
        <v>75857.89</v>
      </c>
      <c r="E176" s="65">
        <v>75857.89</v>
      </c>
      <c r="F176" s="65">
        <v>75857.89</v>
      </c>
      <c r="G176" s="65">
        <v>75857.89</v>
      </c>
      <c r="H176" s="65">
        <f t="shared" si="4"/>
        <v>75857.89</v>
      </c>
    </row>
    <row r="177" spans="1:8" x14ac:dyDescent="0.3">
      <c r="A177" s="63" t="s">
        <v>371</v>
      </c>
      <c r="B177" s="64" t="s">
        <v>372</v>
      </c>
      <c r="C177" s="65">
        <v>710.6</v>
      </c>
      <c r="D177" s="66">
        <v>5015.3999999999996</v>
      </c>
      <c r="E177" s="65">
        <v>5726</v>
      </c>
      <c r="F177" s="65">
        <v>5726</v>
      </c>
      <c r="G177" s="65">
        <v>5726</v>
      </c>
      <c r="H177" s="65">
        <f t="shared" si="4"/>
        <v>5015.3999999999996</v>
      </c>
    </row>
    <row r="178" spans="1:8" x14ac:dyDescent="0.3">
      <c r="A178" s="63" t="s">
        <v>373</v>
      </c>
      <c r="B178" s="64" t="s">
        <v>374</v>
      </c>
      <c r="C178" s="65">
        <v>0</v>
      </c>
      <c r="D178" s="66">
        <v>4090</v>
      </c>
      <c r="E178" s="65">
        <v>4090</v>
      </c>
      <c r="F178" s="65">
        <v>4090</v>
      </c>
      <c r="G178" s="65">
        <v>4090</v>
      </c>
      <c r="H178" s="65">
        <f t="shared" si="4"/>
        <v>4090</v>
      </c>
    </row>
    <row r="179" spans="1:8" ht="26.4" x14ac:dyDescent="0.3">
      <c r="A179" s="63" t="s">
        <v>375</v>
      </c>
      <c r="B179" s="64" t="s">
        <v>376</v>
      </c>
      <c r="C179" s="65">
        <v>355.3</v>
      </c>
      <c r="D179" s="66">
        <v>-355.3</v>
      </c>
      <c r="E179" s="65">
        <v>0</v>
      </c>
      <c r="F179" s="65">
        <v>0</v>
      </c>
      <c r="G179" s="65">
        <v>0</v>
      </c>
      <c r="H179" s="65">
        <f t="shared" si="4"/>
        <v>-355.3</v>
      </c>
    </row>
    <row r="180" spans="1:8" ht="26.4" x14ac:dyDescent="0.3">
      <c r="A180" s="63" t="s">
        <v>377</v>
      </c>
      <c r="B180" s="64" t="s">
        <v>378</v>
      </c>
      <c r="C180" s="65">
        <v>1421.2</v>
      </c>
      <c r="D180" s="66">
        <v>14529.8</v>
      </c>
      <c r="E180" s="65">
        <v>15951</v>
      </c>
      <c r="F180" s="65">
        <v>15951</v>
      </c>
      <c r="G180" s="65">
        <v>15951</v>
      </c>
      <c r="H180" s="65">
        <f t="shared" si="4"/>
        <v>14529.8</v>
      </c>
    </row>
    <row r="181" spans="1:8" x14ac:dyDescent="0.3">
      <c r="A181" s="63" t="s">
        <v>379</v>
      </c>
      <c r="B181" s="64" t="s">
        <v>380</v>
      </c>
      <c r="C181" s="65">
        <v>2842.4</v>
      </c>
      <c r="D181" s="66">
        <v>32740.6</v>
      </c>
      <c r="E181" s="65">
        <v>35583</v>
      </c>
      <c r="F181" s="65">
        <v>35583</v>
      </c>
      <c r="G181" s="65">
        <v>35583</v>
      </c>
      <c r="H181" s="65">
        <f t="shared" si="4"/>
        <v>32740.6</v>
      </c>
    </row>
    <row r="182" spans="1:8" x14ac:dyDescent="0.3">
      <c r="A182" s="63" t="s">
        <v>381</v>
      </c>
      <c r="B182" s="64" t="s">
        <v>382</v>
      </c>
      <c r="C182" s="65">
        <v>710.6</v>
      </c>
      <c r="D182" s="66">
        <v>8287.4</v>
      </c>
      <c r="E182" s="65">
        <v>8998</v>
      </c>
      <c r="F182" s="65">
        <v>8998</v>
      </c>
      <c r="G182" s="65">
        <v>8998</v>
      </c>
      <c r="H182" s="65">
        <f t="shared" si="4"/>
        <v>8287.4</v>
      </c>
    </row>
    <row r="183" spans="1:8" ht="26.4" x14ac:dyDescent="0.3">
      <c r="A183" s="63" t="s">
        <v>383</v>
      </c>
      <c r="B183" s="64" t="s">
        <v>384</v>
      </c>
      <c r="C183" s="65">
        <v>710.6</v>
      </c>
      <c r="D183" s="66">
        <v>18512.400000000001</v>
      </c>
      <c r="E183" s="65">
        <v>19223</v>
      </c>
      <c r="F183" s="65">
        <v>19223</v>
      </c>
      <c r="G183" s="65">
        <v>19223</v>
      </c>
      <c r="H183" s="65">
        <f t="shared" si="4"/>
        <v>18512.400000000001</v>
      </c>
    </row>
    <row r="184" spans="1:8" s="58" customFormat="1" ht="39.6" x14ac:dyDescent="0.3">
      <c r="A184" s="59" t="s">
        <v>385</v>
      </c>
      <c r="B184" s="60" t="s">
        <v>386</v>
      </c>
      <c r="C184" s="61">
        <v>119029</v>
      </c>
      <c r="D184" s="62">
        <v>-10171.209999999999</v>
      </c>
      <c r="E184" s="61">
        <v>108857.79</v>
      </c>
      <c r="F184" s="61">
        <v>108857.79</v>
      </c>
      <c r="G184" s="61">
        <v>108857.79</v>
      </c>
      <c r="H184" s="61">
        <f t="shared" si="4"/>
        <v>-10171.210000000006</v>
      </c>
    </row>
    <row r="185" spans="1:8" ht="39.6" x14ac:dyDescent="0.3">
      <c r="A185" s="63" t="s">
        <v>387</v>
      </c>
      <c r="B185" s="64" t="s">
        <v>388</v>
      </c>
      <c r="C185" s="65">
        <v>119029</v>
      </c>
      <c r="D185" s="66">
        <v>-10171.209999999999</v>
      </c>
      <c r="E185" s="65">
        <v>108857.79</v>
      </c>
      <c r="F185" s="65">
        <v>108857.79</v>
      </c>
      <c r="G185" s="65">
        <v>108857.79</v>
      </c>
      <c r="H185" s="65">
        <f t="shared" si="4"/>
        <v>-10171.210000000006</v>
      </c>
    </row>
    <row r="186" spans="1:8" s="58" customFormat="1" ht="26.4" x14ac:dyDescent="0.3">
      <c r="A186" s="59" t="s">
        <v>389</v>
      </c>
      <c r="B186" s="60" t="s">
        <v>390</v>
      </c>
      <c r="C186" s="61">
        <v>2706109.02</v>
      </c>
      <c r="D186" s="62">
        <v>725939.69</v>
      </c>
      <c r="E186" s="61">
        <v>3432048.71</v>
      </c>
      <c r="F186" s="61">
        <v>3432048.71</v>
      </c>
      <c r="G186" s="61">
        <v>3432048.71</v>
      </c>
      <c r="H186" s="61">
        <f t="shared" si="4"/>
        <v>725939.69</v>
      </c>
    </row>
    <row r="187" spans="1:8" x14ac:dyDescent="0.3">
      <c r="A187" s="63" t="s">
        <v>391</v>
      </c>
      <c r="B187" s="64" t="s">
        <v>392</v>
      </c>
      <c r="C187" s="65">
        <v>297319.48</v>
      </c>
      <c r="D187" s="66">
        <v>15232.18</v>
      </c>
      <c r="E187" s="65">
        <v>312551.65999999997</v>
      </c>
      <c r="F187" s="65">
        <v>312551.65999999997</v>
      </c>
      <c r="G187" s="65">
        <v>312551.65999999997</v>
      </c>
      <c r="H187" s="65">
        <f t="shared" si="4"/>
        <v>15232.179999999993</v>
      </c>
    </row>
    <row r="188" spans="1:8" x14ac:dyDescent="0.3">
      <c r="A188" s="63" t="s">
        <v>393</v>
      </c>
      <c r="B188" s="64" t="s">
        <v>394</v>
      </c>
      <c r="C188" s="65">
        <v>1488355.53</v>
      </c>
      <c r="D188" s="66">
        <v>472558.27</v>
      </c>
      <c r="E188" s="65">
        <v>1960913.8</v>
      </c>
      <c r="F188" s="65">
        <v>1960913.8</v>
      </c>
      <c r="G188" s="65">
        <v>1960913.8</v>
      </c>
      <c r="H188" s="65">
        <f t="shared" si="4"/>
        <v>472558.27</v>
      </c>
    </row>
    <row r="189" spans="1:8" x14ac:dyDescent="0.3">
      <c r="A189" s="63" t="s">
        <v>395</v>
      </c>
      <c r="B189" s="64" t="s">
        <v>396</v>
      </c>
      <c r="C189" s="65">
        <v>17094.57</v>
      </c>
      <c r="D189" s="66">
        <v>29276.43</v>
      </c>
      <c r="E189" s="65">
        <v>46371</v>
      </c>
      <c r="F189" s="65">
        <v>46371</v>
      </c>
      <c r="G189" s="65">
        <v>46371</v>
      </c>
      <c r="H189" s="65">
        <f t="shared" si="4"/>
        <v>29276.43</v>
      </c>
    </row>
    <row r="190" spans="1:8" x14ac:dyDescent="0.3">
      <c r="A190" s="63" t="s">
        <v>397</v>
      </c>
      <c r="B190" s="64" t="s">
        <v>398</v>
      </c>
      <c r="C190" s="65">
        <v>903339.44</v>
      </c>
      <c r="D190" s="66">
        <v>208872.81</v>
      </c>
      <c r="E190" s="65">
        <v>1112212.25</v>
      </c>
      <c r="F190" s="65">
        <v>1112212.25</v>
      </c>
      <c r="G190" s="65">
        <v>1112212.25</v>
      </c>
      <c r="H190" s="65">
        <f t="shared" si="4"/>
        <v>208872.81000000006</v>
      </c>
    </row>
    <row r="191" spans="1:8" s="58" customFormat="1" ht="79.2" x14ac:dyDescent="0.3">
      <c r="A191" s="59" t="s">
        <v>399</v>
      </c>
      <c r="B191" s="60" t="s">
        <v>400</v>
      </c>
      <c r="C191" s="61">
        <v>9124252.8599999994</v>
      </c>
      <c r="D191" s="62">
        <v>6491287.8799999999</v>
      </c>
      <c r="E191" s="61">
        <v>15615540.74</v>
      </c>
      <c r="F191" s="61">
        <v>15615540.74</v>
      </c>
      <c r="G191" s="61">
        <v>15615540.74</v>
      </c>
      <c r="H191" s="61">
        <f t="shared" si="4"/>
        <v>6491287.8800000008</v>
      </c>
    </row>
    <row r="192" spans="1:8" ht="39.6" x14ac:dyDescent="0.3">
      <c r="A192" s="63" t="s">
        <v>401</v>
      </c>
      <c r="B192" s="64" t="s">
        <v>402</v>
      </c>
      <c r="C192" s="65">
        <v>3837327.52</v>
      </c>
      <c r="D192" s="66">
        <v>959739.46</v>
      </c>
      <c r="E192" s="65">
        <v>4797066.9800000004</v>
      </c>
      <c r="F192" s="65">
        <v>4797066.9800000004</v>
      </c>
      <c r="G192" s="65">
        <v>4797066.9800000004</v>
      </c>
      <c r="H192" s="65">
        <f t="shared" si="4"/>
        <v>959739.46000000043</v>
      </c>
    </row>
    <row r="193" spans="1:8" ht="39.6" x14ac:dyDescent="0.3">
      <c r="A193" s="63" t="s">
        <v>403</v>
      </c>
      <c r="B193" s="64" t="s">
        <v>404</v>
      </c>
      <c r="C193" s="65">
        <v>1639.29</v>
      </c>
      <c r="D193" s="66">
        <v>5275.71</v>
      </c>
      <c r="E193" s="65">
        <v>6915</v>
      </c>
      <c r="F193" s="65">
        <v>6915</v>
      </c>
      <c r="G193" s="65">
        <v>6915</v>
      </c>
      <c r="H193" s="65">
        <f t="shared" si="4"/>
        <v>5275.71</v>
      </c>
    </row>
    <row r="194" spans="1:8" ht="26.4" x14ac:dyDescent="0.3">
      <c r="A194" s="63" t="s">
        <v>405</v>
      </c>
      <c r="B194" s="64" t="s">
        <v>406</v>
      </c>
      <c r="C194" s="65">
        <v>30924.77</v>
      </c>
      <c r="D194" s="66">
        <v>26855.23</v>
      </c>
      <c r="E194" s="65">
        <v>57780</v>
      </c>
      <c r="F194" s="65">
        <v>57780</v>
      </c>
      <c r="G194" s="65">
        <v>57780</v>
      </c>
      <c r="H194" s="65">
        <f t="shared" si="4"/>
        <v>26855.23</v>
      </c>
    </row>
    <row r="195" spans="1:8" x14ac:dyDescent="0.3">
      <c r="A195" s="63" t="s">
        <v>407</v>
      </c>
      <c r="B195" s="64" t="s">
        <v>408</v>
      </c>
      <c r="C195" s="65">
        <v>545.22</v>
      </c>
      <c r="D195" s="66">
        <v>-545.22</v>
      </c>
      <c r="E195" s="65">
        <v>0</v>
      </c>
      <c r="F195" s="65">
        <v>0</v>
      </c>
      <c r="G195" s="65">
        <v>0</v>
      </c>
      <c r="H195" s="65">
        <f t="shared" si="4"/>
        <v>-545.22</v>
      </c>
    </row>
    <row r="196" spans="1:8" x14ac:dyDescent="0.3">
      <c r="A196" s="63" t="s">
        <v>409</v>
      </c>
      <c r="B196" s="64" t="s">
        <v>410</v>
      </c>
      <c r="C196" s="65">
        <v>24407.56</v>
      </c>
      <c r="D196" s="66">
        <v>-24407.56</v>
      </c>
      <c r="E196" s="65">
        <v>0</v>
      </c>
      <c r="F196" s="65">
        <v>0</v>
      </c>
      <c r="G196" s="65">
        <v>0</v>
      </c>
      <c r="H196" s="65">
        <f t="shared" si="4"/>
        <v>-24407.56</v>
      </c>
    </row>
    <row r="197" spans="1:8" ht="52.8" x14ac:dyDescent="0.3">
      <c r="A197" s="63" t="s">
        <v>411</v>
      </c>
      <c r="B197" s="64" t="s">
        <v>412</v>
      </c>
      <c r="C197" s="65">
        <v>17773.07</v>
      </c>
      <c r="D197" s="66">
        <v>10008.93</v>
      </c>
      <c r="E197" s="65">
        <v>27782</v>
      </c>
      <c r="F197" s="65">
        <v>27782</v>
      </c>
      <c r="G197" s="65">
        <v>27782</v>
      </c>
      <c r="H197" s="65">
        <f t="shared" si="4"/>
        <v>10008.93</v>
      </c>
    </row>
    <row r="198" spans="1:8" x14ac:dyDescent="0.3">
      <c r="A198" s="63" t="s">
        <v>413</v>
      </c>
      <c r="B198" s="64" t="s">
        <v>414</v>
      </c>
      <c r="C198" s="65">
        <v>32111.37</v>
      </c>
      <c r="D198" s="66">
        <v>-3651.37</v>
      </c>
      <c r="E198" s="65">
        <v>28460</v>
      </c>
      <c r="F198" s="65">
        <v>28460</v>
      </c>
      <c r="G198" s="65">
        <v>28460</v>
      </c>
      <c r="H198" s="65">
        <f t="shared" si="4"/>
        <v>-3651.369999999999</v>
      </c>
    </row>
    <row r="199" spans="1:8" x14ac:dyDescent="0.3">
      <c r="A199" s="63" t="s">
        <v>415</v>
      </c>
      <c r="B199" s="64" t="s">
        <v>416</v>
      </c>
      <c r="C199" s="65">
        <v>7046.04</v>
      </c>
      <c r="D199" s="66">
        <v>939.96</v>
      </c>
      <c r="E199" s="65">
        <v>7986</v>
      </c>
      <c r="F199" s="65">
        <v>7986</v>
      </c>
      <c r="G199" s="65">
        <v>7986</v>
      </c>
      <c r="H199" s="65">
        <f t="shared" si="4"/>
        <v>939.96</v>
      </c>
    </row>
    <row r="200" spans="1:8" ht="26.4" x14ac:dyDescent="0.3">
      <c r="A200" s="63" t="s">
        <v>417</v>
      </c>
      <c r="B200" s="64" t="s">
        <v>418</v>
      </c>
      <c r="C200" s="65">
        <v>2682.49</v>
      </c>
      <c r="D200" s="66">
        <v>356.51</v>
      </c>
      <c r="E200" s="65">
        <v>3039</v>
      </c>
      <c r="F200" s="65">
        <v>3039</v>
      </c>
      <c r="G200" s="65">
        <v>3039</v>
      </c>
      <c r="H200" s="65">
        <f t="shared" si="4"/>
        <v>356.51000000000022</v>
      </c>
    </row>
    <row r="201" spans="1:8" x14ac:dyDescent="0.3">
      <c r="A201" s="63" t="s">
        <v>419</v>
      </c>
      <c r="B201" s="64" t="s">
        <v>420</v>
      </c>
      <c r="C201" s="65">
        <v>4204.88</v>
      </c>
      <c r="D201" s="66">
        <v>6938.12</v>
      </c>
      <c r="E201" s="65">
        <v>11143</v>
      </c>
      <c r="F201" s="65">
        <v>11143</v>
      </c>
      <c r="G201" s="65">
        <v>11143</v>
      </c>
      <c r="H201" s="65">
        <f t="shared" si="4"/>
        <v>6938.12</v>
      </c>
    </row>
    <row r="202" spans="1:8" ht="26.4" x14ac:dyDescent="0.3">
      <c r="A202" s="63" t="s">
        <v>421</v>
      </c>
      <c r="B202" s="64" t="s">
        <v>422</v>
      </c>
      <c r="C202" s="65">
        <v>4390.82</v>
      </c>
      <c r="D202" s="66">
        <v>8049.18</v>
      </c>
      <c r="E202" s="65">
        <v>12440</v>
      </c>
      <c r="F202" s="65">
        <v>12440</v>
      </c>
      <c r="G202" s="65">
        <v>12440</v>
      </c>
      <c r="H202" s="65">
        <f t="shared" si="4"/>
        <v>8049.18</v>
      </c>
    </row>
    <row r="203" spans="1:8" ht="26.4" x14ac:dyDescent="0.3">
      <c r="A203" s="63" t="s">
        <v>423</v>
      </c>
      <c r="B203" s="64" t="s">
        <v>424</v>
      </c>
      <c r="C203" s="65">
        <v>0</v>
      </c>
      <c r="D203" s="66">
        <v>19740</v>
      </c>
      <c r="E203" s="65">
        <v>19740</v>
      </c>
      <c r="F203" s="65">
        <v>19740</v>
      </c>
      <c r="G203" s="65">
        <v>19740</v>
      </c>
      <c r="H203" s="65">
        <f t="shared" si="4"/>
        <v>19740</v>
      </c>
    </row>
    <row r="204" spans="1:8" ht="39.6" x14ac:dyDescent="0.3">
      <c r="A204" s="63" t="s">
        <v>425</v>
      </c>
      <c r="B204" s="64" t="s">
        <v>426</v>
      </c>
      <c r="C204" s="65">
        <v>1629.29</v>
      </c>
      <c r="D204" s="66">
        <v>36433.18</v>
      </c>
      <c r="E204" s="65">
        <v>38062.47</v>
      </c>
      <c r="F204" s="65">
        <v>38062.47</v>
      </c>
      <c r="G204" s="65">
        <v>38062.47</v>
      </c>
      <c r="H204" s="65">
        <f t="shared" ref="H204:H267" si="5">G204-C204</f>
        <v>36433.18</v>
      </c>
    </row>
    <row r="205" spans="1:8" ht="26.4" x14ac:dyDescent="0.3">
      <c r="A205" s="63" t="s">
        <v>427</v>
      </c>
      <c r="B205" s="64" t="s">
        <v>428</v>
      </c>
      <c r="C205" s="65">
        <v>117766.15</v>
      </c>
      <c r="D205" s="66">
        <v>37172.11</v>
      </c>
      <c r="E205" s="65">
        <v>154938.26</v>
      </c>
      <c r="F205" s="65">
        <v>154938.26</v>
      </c>
      <c r="G205" s="65">
        <v>154938.26</v>
      </c>
      <c r="H205" s="65">
        <f t="shared" si="5"/>
        <v>37172.110000000015</v>
      </c>
    </row>
    <row r="206" spans="1:8" ht="26.4" x14ac:dyDescent="0.3">
      <c r="A206" s="63" t="s">
        <v>429</v>
      </c>
      <c r="B206" s="64" t="s">
        <v>430</v>
      </c>
      <c r="C206" s="65">
        <v>0</v>
      </c>
      <c r="D206" s="66">
        <v>2469</v>
      </c>
      <c r="E206" s="65">
        <v>2469</v>
      </c>
      <c r="F206" s="65">
        <v>2469</v>
      </c>
      <c r="G206" s="65">
        <v>2469</v>
      </c>
      <c r="H206" s="65">
        <f t="shared" si="5"/>
        <v>2469</v>
      </c>
    </row>
    <row r="207" spans="1:8" ht="26.4" x14ac:dyDescent="0.3">
      <c r="A207" s="63" t="s">
        <v>431</v>
      </c>
      <c r="B207" s="64" t="s">
        <v>432</v>
      </c>
      <c r="C207" s="65">
        <v>0</v>
      </c>
      <c r="D207" s="66">
        <v>2469</v>
      </c>
      <c r="E207" s="65">
        <v>2469</v>
      </c>
      <c r="F207" s="65">
        <v>2469</v>
      </c>
      <c r="G207" s="65">
        <v>2469</v>
      </c>
      <c r="H207" s="65">
        <f t="shared" si="5"/>
        <v>2469</v>
      </c>
    </row>
    <row r="208" spans="1:8" ht="26.4" x14ac:dyDescent="0.3">
      <c r="A208" s="63" t="s">
        <v>433</v>
      </c>
      <c r="B208" s="64" t="s">
        <v>434</v>
      </c>
      <c r="C208" s="65">
        <v>2241.46</v>
      </c>
      <c r="D208" s="66">
        <v>-2241.46</v>
      </c>
      <c r="E208" s="65">
        <v>0</v>
      </c>
      <c r="F208" s="65">
        <v>0</v>
      </c>
      <c r="G208" s="65">
        <v>0</v>
      </c>
      <c r="H208" s="65">
        <f t="shared" si="5"/>
        <v>-2241.46</v>
      </c>
    </row>
    <row r="209" spans="1:8" ht="39.6" x14ac:dyDescent="0.3">
      <c r="A209" s="63" t="s">
        <v>435</v>
      </c>
      <c r="B209" s="64" t="s">
        <v>436</v>
      </c>
      <c r="C209" s="65">
        <v>85858.77</v>
      </c>
      <c r="D209" s="66">
        <v>405033.33</v>
      </c>
      <c r="E209" s="65">
        <v>490892.1</v>
      </c>
      <c r="F209" s="65">
        <v>490892.1</v>
      </c>
      <c r="G209" s="65">
        <v>490892.1</v>
      </c>
      <c r="H209" s="65">
        <f t="shared" si="5"/>
        <v>405033.32999999996</v>
      </c>
    </row>
    <row r="210" spans="1:8" x14ac:dyDescent="0.3">
      <c r="A210" s="63" t="s">
        <v>437</v>
      </c>
      <c r="B210" s="64" t="s">
        <v>438</v>
      </c>
      <c r="C210" s="65">
        <v>4678582.74</v>
      </c>
      <c r="D210" s="66">
        <v>3793672.31</v>
      </c>
      <c r="E210" s="65">
        <v>8472255.0500000007</v>
      </c>
      <c r="F210" s="65">
        <v>8472255.0500000007</v>
      </c>
      <c r="G210" s="65">
        <v>8472255.0500000007</v>
      </c>
      <c r="H210" s="65">
        <f t="shared" si="5"/>
        <v>3793672.3100000005</v>
      </c>
    </row>
    <row r="211" spans="1:8" ht="26.4" x14ac:dyDescent="0.3">
      <c r="A211" s="63" t="s">
        <v>439</v>
      </c>
      <c r="B211" s="64" t="s">
        <v>440</v>
      </c>
      <c r="C211" s="65">
        <v>90463.039999999994</v>
      </c>
      <c r="D211" s="66">
        <v>161226.96</v>
      </c>
      <c r="E211" s="65">
        <v>251690</v>
      </c>
      <c r="F211" s="65">
        <v>251690</v>
      </c>
      <c r="G211" s="65">
        <v>251690</v>
      </c>
      <c r="H211" s="65">
        <f t="shared" si="5"/>
        <v>161226.96000000002</v>
      </c>
    </row>
    <row r="212" spans="1:8" x14ac:dyDescent="0.3">
      <c r="A212" s="63" t="s">
        <v>441</v>
      </c>
      <c r="B212" s="64" t="s">
        <v>442</v>
      </c>
      <c r="C212" s="65">
        <v>8956.11</v>
      </c>
      <c r="D212" s="66">
        <v>8331.89</v>
      </c>
      <c r="E212" s="65">
        <v>17288</v>
      </c>
      <c r="F212" s="65">
        <v>17288</v>
      </c>
      <c r="G212" s="65">
        <v>17288</v>
      </c>
      <c r="H212" s="65">
        <f t="shared" si="5"/>
        <v>8331.89</v>
      </c>
    </row>
    <row r="213" spans="1:8" ht="26.4" x14ac:dyDescent="0.3">
      <c r="A213" s="63" t="s">
        <v>443</v>
      </c>
      <c r="B213" s="64" t="s">
        <v>444</v>
      </c>
      <c r="C213" s="65">
        <v>17615.09</v>
      </c>
      <c r="D213" s="66">
        <v>-5636.09</v>
      </c>
      <c r="E213" s="65">
        <v>11979</v>
      </c>
      <c r="F213" s="65">
        <v>11979</v>
      </c>
      <c r="G213" s="65">
        <v>11979</v>
      </c>
      <c r="H213" s="65">
        <f t="shared" si="5"/>
        <v>-5636.09</v>
      </c>
    </row>
    <row r="214" spans="1:8" ht="26.4" x14ac:dyDescent="0.3">
      <c r="A214" s="63" t="s">
        <v>445</v>
      </c>
      <c r="B214" s="64" t="s">
        <v>446</v>
      </c>
      <c r="C214" s="65">
        <v>9050.6200000000008</v>
      </c>
      <c r="D214" s="66">
        <v>19789.38</v>
      </c>
      <c r="E214" s="65">
        <v>28840</v>
      </c>
      <c r="F214" s="65">
        <v>28840</v>
      </c>
      <c r="G214" s="65">
        <v>28840</v>
      </c>
      <c r="H214" s="65">
        <f t="shared" si="5"/>
        <v>19789.379999999997</v>
      </c>
    </row>
    <row r="215" spans="1:8" x14ac:dyDescent="0.3">
      <c r="A215" s="63" t="s">
        <v>447</v>
      </c>
      <c r="B215" s="64" t="s">
        <v>448</v>
      </c>
      <c r="C215" s="65">
        <v>5104.6400000000003</v>
      </c>
      <c r="D215" s="66">
        <v>27855.360000000001</v>
      </c>
      <c r="E215" s="65">
        <v>32960</v>
      </c>
      <c r="F215" s="65">
        <v>32960</v>
      </c>
      <c r="G215" s="65">
        <v>32960</v>
      </c>
      <c r="H215" s="65">
        <f t="shared" si="5"/>
        <v>27855.360000000001</v>
      </c>
    </row>
    <row r="216" spans="1:8" ht="26.4" x14ac:dyDescent="0.3">
      <c r="A216" s="63" t="s">
        <v>449</v>
      </c>
      <c r="B216" s="64" t="s">
        <v>450</v>
      </c>
      <c r="C216" s="65">
        <v>0</v>
      </c>
      <c r="D216" s="66">
        <v>14420</v>
      </c>
      <c r="E216" s="65">
        <v>14420</v>
      </c>
      <c r="F216" s="65">
        <v>14420</v>
      </c>
      <c r="G216" s="65">
        <v>14420</v>
      </c>
      <c r="H216" s="65">
        <f t="shared" si="5"/>
        <v>14420</v>
      </c>
    </row>
    <row r="217" spans="1:8" x14ac:dyDescent="0.3">
      <c r="A217" s="63" t="s">
        <v>451</v>
      </c>
      <c r="B217" s="64" t="s">
        <v>452</v>
      </c>
      <c r="C217" s="65">
        <v>2199.06</v>
      </c>
      <c r="D217" s="66">
        <v>21284.94</v>
      </c>
      <c r="E217" s="65">
        <v>23484</v>
      </c>
      <c r="F217" s="65">
        <v>23484</v>
      </c>
      <c r="G217" s="65">
        <v>23484</v>
      </c>
      <c r="H217" s="65">
        <f t="shared" si="5"/>
        <v>21284.94</v>
      </c>
    </row>
    <row r="218" spans="1:8" x14ac:dyDescent="0.3">
      <c r="A218" s="63" t="s">
        <v>453</v>
      </c>
      <c r="B218" s="64" t="s">
        <v>454</v>
      </c>
      <c r="C218" s="65">
        <v>0</v>
      </c>
      <c r="D218" s="66">
        <v>69010</v>
      </c>
      <c r="E218" s="65">
        <v>69010</v>
      </c>
      <c r="F218" s="65">
        <v>69010</v>
      </c>
      <c r="G218" s="65">
        <v>69010</v>
      </c>
      <c r="H218" s="65">
        <f t="shared" si="5"/>
        <v>69010</v>
      </c>
    </row>
    <row r="219" spans="1:8" x14ac:dyDescent="0.3">
      <c r="A219" s="63" t="s">
        <v>455</v>
      </c>
      <c r="B219" s="64" t="s">
        <v>456</v>
      </c>
      <c r="C219" s="65">
        <v>4947.8599999999997</v>
      </c>
      <c r="D219" s="66">
        <v>2468.14</v>
      </c>
      <c r="E219" s="65">
        <v>7416</v>
      </c>
      <c r="F219" s="65">
        <v>7416</v>
      </c>
      <c r="G219" s="65">
        <v>7416</v>
      </c>
      <c r="H219" s="65">
        <f t="shared" si="5"/>
        <v>2468.1400000000003</v>
      </c>
    </row>
    <row r="220" spans="1:8" ht="26.4" x14ac:dyDescent="0.3">
      <c r="A220" s="63" t="s">
        <v>457</v>
      </c>
      <c r="B220" s="64" t="s">
        <v>458</v>
      </c>
      <c r="C220" s="65">
        <v>0</v>
      </c>
      <c r="D220" s="66">
        <v>206000</v>
      </c>
      <c r="E220" s="65">
        <v>206000</v>
      </c>
      <c r="F220" s="65">
        <v>206000</v>
      </c>
      <c r="G220" s="65">
        <v>206000</v>
      </c>
      <c r="H220" s="65">
        <f t="shared" si="5"/>
        <v>206000</v>
      </c>
    </row>
    <row r="221" spans="1:8" ht="26.4" x14ac:dyDescent="0.3">
      <c r="A221" s="63" t="s">
        <v>459</v>
      </c>
      <c r="B221" s="64" t="s">
        <v>460</v>
      </c>
      <c r="C221" s="65">
        <v>0</v>
      </c>
      <c r="D221" s="66">
        <v>40788</v>
      </c>
      <c r="E221" s="65">
        <v>40788</v>
      </c>
      <c r="F221" s="65">
        <v>40788</v>
      </c>
      <c r="G221" s="65">
        <v>40788</v>
      </c>
      <c r="H221" s="65">
        <f t="shared" si="5"/>
        <v>40788</v>
      </c>
    </row>
    <row r="222" spans="1:8" x14ac:dyDescent="0.3">
      <c r="A222" s="63" t="s">
        <v>461</v>
      </c>
      <c r="B222" s="64" t="s">
        <v>462</v>
      </c>
      <c r="C222" s="65">
        <v>4479.1400000000003</v>
      </c>
      <c r="D222" s="66">
        <v>10146.86</v>
      </c>
      <c r="E222" s="65">
        <v>14626</v>
      </c>
      <c r="F222" s="65">
        <v>14626</v>
      </c>
      <c r="G222" s="65">
        <v>14626</v>
      </c>
      <c r="H222" s="65">
        <f t="shared" si="5"/>
        <v>10146.86</v>
      </c>
    </row>
    <row r="223" spans="1:8" x14ac:dyDescent="0.3">
      <c r="A223" s="63" t="s">
        <v>463</v>
      </c>
      <c r="B223" s="64" t="s">
        <v>464</v>
      </c>
      <c r="C223" s="65">
        <v>10977.08</v>
      </c>
      <c r="D223" s="66">
        <v>23630.92</v>
      </c>
      <c r="E223" s="65">
        <v>34608</v>
      </c>
      <c r="F223" s="65">
        <v>34608</v>
      </c>
      <c r="G223" s="65">
        <v>34608</v>
      </c>
      <c r="H223" s="65">
        <f t="shared" si="5"/>
        <v>23630.92</v>
      </c>
    </row>
    <row r="224" spans="1:8" x14ac:dyDescent="0.3">
      <c r="A224" s="63" t="s">
        <v>465</v>
      </c>
      <c r="B224" s="64" t="s">
        <v>466</v>
      </c>
      <c r="C224" s="65">
        <v>1824.99</v>
      </c>
      <c r="D224" s="66">
        <v>235.01</v>
      </c>
      <c r="E224" s="65">
        <v>2060</v>
      </c>
      <c r="F224" s="65">
        <v>2060</v>
      </c>
      <c r="G224" s="65">
        <v>2060</v>
      </c>
      <c r="H224" s="65">
        <f t="shared" si="5"/>
        <v>235.01</v>
      </c>
    </row>
    <row r="225" spans="1:8" x14ac:dyDescent="0.3">
      <c r="A225" s="63" t="s">
        <v>467</v>
      </c>
      <c r="B225" s="64" t="s">
        <v>468</v>
      </c>
      <c r="C225" s="65">
        <v>2290.67</v>
      </c>
      <c r="D225" s="66">
        <v>799.33</v>
      </c>
      <c r="E225" s="65">
        <v>3090</v>
      </c>
      <c r="F225" s="65">
        <v>3090</v>
      </c>
      <c r="G225" s="65">
        <v>3090</v>
      </c>
      <c r="H225" s="65">
        <f t="shared" si="5"/>
        <v>799.32999999999993</v>
      </c>
    </row>
    <row r="226" spans="1:8" ht="26.4" x14ac:dyDescent="0.3">
      <c r="A226" s="63" t="s">
        <v>469</v>
      </c>
      <c r="B226" s="64" t="s">
        <v>470</v>
      </c>
      <c r="C226" s="65">
        <v>0</v>
      </c>
      <c r="D226" s="66">
        <v>5150</v>
      </c>
      <c r="E226" s="65">
        <v>5150</v>
      </c>
      <c r="F226" s="65">
        <v>5150</v>
      </c>
      <c r="G226" s="65">
        <v>5150</v>
      </c>
      <c r="H226" s="65">
        <f t="shared" si="5"/>
        <v>5150</v>
      </c>
    </row>
    <row r="227" spans="1:8" ht="26.4" x14ac:dyDescent="0.3">
      <c r="A227" s="63" t="s">
        <v>471</v>
      </c>
      <c r="B227" s="64" t="s">
        <v>472</v>
      </c>
      <c r="C227" s="65">
        <v>6383.59</v>
      </c>
      <c r="D227" s="66">
        <v>11126.41</v>
      </c>
      <c r="E227" s="65">
        <v>17510</v>
      </c>
      <c r="F227" s="65">
        <v>17510</v>
      </c>
      <c r="G227" s="65">
        <v>17510</v>
      </c>
      <c r="H227" s="65">
        <f t="shared" si="5"/>
        <v>11126.41</v>
      </c>
    </row>
    <row r="228" spans="1:8" x14ac:dyDescent="0.3">
      <c r="A228" s="63" t="s">
        <v>473</v>
      </c>
      <c r="B228" s="64" t="s">
        <v>474</v>
      </c>
      <c r="C228" s="65">
        <v>9345.94</v>
      </c>
      <c r="D228" s="66">
        <v>6104.06</v>
      </c>
      <c r="E228" s="65">
        <v>15450</v>
      </c>
      <c r="F228" s="65">
        <v>15450</v>
      </c>
      <c r="G228" s="65">
        <v>15450</v>
      </c>
      <c r="H228" s="65">
        <f t="shared" si="5"/>
        <v>6104.0599999999995</v>
      </c>
    </row>
    <row r="229" spans="1:8" x14ac:dyDescent="0.3">
      <c r="A229" s="63" t="s">
        <v>475</v>
      </c>
      <c r="B229" s="64" t="s">
        <v>476</v>
      </c>
      <c r="C229" s="65">
        <v>5125.84</v>
      </c>
      <c r="D229" s="66">
        <v>7852.16</v>
      </c>
      <c r="E229" s="65">
        <v>12978</v>
      </c>
      <c r="F229" s="65">
        <v>12978</v>
      </c>
      <c r="G229" s="65">
        <v>12978</v>
      </c>
      <c r="H229" s="65">
        <f t="shared" si="5"/>
        <v>7852.16</v>
      </c>
    </row>
    <row r="230" spans="1:8" x14ac:dyDescent="0.3">
      <c r="A230" s="63" t="s">
        <v>477</v>
      </c>
      <c r="B230" s="64" t="s">
        <v>478</v>
      </c>
      <c r="C230" s="65">
        <v>5488.52</v>
      </c>
      <c r="D230" s="66">
        <v>28501.48</v>
      </c>
      <c r="E230" s="65">
        <v>33990</v>
      </c>
      <c r="F230" s="65">
        <v>33990</v>
      </c>
      <c r="G230" s="65">
        <v>33990</v>
      </c>
      <c r="H230" s="65">
        <f t="shared" si="5"/>
        <v>28501.48</v>
      </c>
    </row>
    <row r="231" spans="1:8" x14ac:dyDescent="0.3">
      <c r="A231" s="63" t="s">
        <v>479</v>
      </c>
      <c r="B231" s="64" t="s">
        <v>480</v>
      </c>
      <c r="C231" s="65">
        <v>6588.07</v>
      </c>
      <c r="D231" s="66">
        <v>18131.93</v>
      </c>
      <c r="E231" s="65">
        <v>24720</v>
      </c>
      <c r="F231" s="65">
        <v>24720</v>
      </c>
      <c r="G231" s="65">
        <v>24720</v>
      </c>
      <c r="H231" s="65">
        <f t="shared" si="5"/>
        <v>18131.93</v>
      </c>
    </row>
    <row r="232" spans="1:8" x14ac:dyDescent="0.3">
      <c r="A232" s="63" t="s">
        <v>481</v>
      </c>
      <c r="B232" s="64" t="s">
        <v>482</v>
      </c>
      <c r="C232" s="65">
        <v>9162.7000000000007</v>
      </c>
      <c r="D232" s="66">
        <v>22355.3</v>
      </c>
      <c r="E232" s="65">
        <v>31518</v>
      </c>
      <c r="F232" s="65">
        <v>31518</v>
      </c>
      <c r="G232" s="65">
        <v>31518</v>
      </c>
      <c r="H232" s="65">
        <f t="shared" si="5"/>
        <v>22355.3</v>
      </c>
    </row>
    <row r="233" spans="1:8" x14ac:dyDescent="0.3">
      <c r="A233" s="63" t="s">
        <v>483</v>
      </c>
      <c r="B233" s="64" t="s">
        <v>484</v>
      </c>
      <c r="C233" s="65">
        <v>4180</v>
      </c>
      <c r="D233" s="66">
        <v>2412</v>
      </c>
      <c r="E233" s="65">
        <v>6592</v>
      </c>
      <c r="F233" s="65">
        <v>6592</v>
      </c>
      <c r="G233" s="65">
        <v>6592</v>
      </c>
      <c r="H233" s="65">
        <f t="shared" si="5"/>
        <v>2412</v>
      </c>
    </row>
    <row r="234" spans="1:8" ht="26.4" x14ac:dyDescent="0.3">
      <c r="A234" s="63" t="s">
        <v>485</v>
      </c>
      <c r="B234" s="64" t="s">
        <v>486</v>
      </c>
      <c r="C234" s="65">
        <v>0</v>
      </c>
      <c r="D234" s="66">
        <v>12978</v>
      </c>
      <c r="E234" s="65">
        <v>12978</v>
      </c>
      <c r="F234" s="65">
        <v>12978</v>
      </c>
      <c r="G234" s="65">
        <v>12978</v>
      </c>
      <c r="H234" s="65">
        <f t="shared" si="5"/>
        <v>12978</v>
      </c>
    </row>
    <row r="235" spans="1:8" x14ac:dyDescent="0.3">
      <c r="A235" s="63" t="s">
        <v>487</v>
      </c>
      <c r="B235" s="64" t="s">
        <v>488</v>
      </c>
      <c r="C235" s="65">
        <v>4172.7299999999996</v>
      </c>
      <c r="D235" s="66">
        <v>94192.27</v>
      </c>
      <c r="E235" s="65">
        <v>98365</v>
      </c>
      <c r="F235" s="65">
        <v>98365</v>
      </c>
      <c r="G235" s="65">
        <v>98365</v>
      </c>
      <c r="H235" s="65">
        <f t="shared" si="5"/>
        <v>94192.27</v>
      </c>
    </row>
    <row r="236" spans="1:8" x14ac:dyDescent="0.3">
      <c r="A236" s="63" t="s">
        <v>489</v>
      </c>
      <c r="B236" s="64" t="s">
        <v>490</v>
      </c>
      <c r="C236" s="65">
        <v>9320.2000000000007</v>
      </c>
      <c r="D236" s="66">
        <v>16626.8</v>
      </c>
      <c r="E236" s="65">
        <v>25947</v>
      </c>
      <c r="F236" s="65">
        <v>25947</v>
      </c>
      <c r="G236" s="65">
        <v>25947</v>
      </c>
      <c r="H236" s="65">
        <f t="shared" si="5"/>
        <v>16626.8</v>
      </c>
    </row>
    <row r="237" spans="1:8" x14ac:dyDescent="0.3">
      <c r="A237" s="63" t="s">
        <v>491</v>
      </c>
      <c r="B237" s="64" t="s">
        <v>492</v>
      </c>
      <c r="C237" s="65">
        <v>3646.14</v>
      </c>
      <c r="D237" s="66">
        <v>43733.86</v>
      </c>
      <c r="E237" s="65">
        <v>47380</v>
      </c>
      <c r="F237" s="65">
        <v>47380</v>
      </c>
      <c r="G237" s="65">
        <v>47380</v>
      </c>
      <c r="H237" s="65">
        <f t="shared" si="5"/>
        <v>43733.86</v>
      </c>
    </row>
    <row r="238" spans="1:8" x14ac:dyDescent="0.3">
      <c r="A238" s="63" t="s">
        <v>493</v>
      </c>
      <c r="B238" s="64" t="s">
        <v>494</v>
      </c>
      <c r="C238" s="65">
        <v>3284.94</v>
      </c>
      <c r="D238" s="66">
        <v>7221.06</v>
      </c>
      <c r="E238" s="65">
        <v>10506</v>
      </c>
      <c r="F238" s="65">
        <v>10506</v>
      </c>
      <c r="G238" s="65">
        <v>10506</v>
      </c>
      <c r="H238" s="65">
        <f t="shared" si="5"/>
        <v>7221.0599999999995</v>
      </c>
    </row>
    <row r="239" spans="1:8" x14ac:dyDescent="0.3">
      <c r="A239" s="63" t="s">
        <v>495</v>
      </c>
      <c r="B239" s="64" t="s">
        <v>496</v>
      </c>
      <c r="C239" s="65">
        <v>0</v>
      </c>
      <c r="D239" s="66">
        <v>4944</v>
      </c>
      <c r="E239" s="65">
        <v>4944</v>
      </c>
      <c r="F239" s="65">
        <v>4944</v>
      </c>
      <c r="G239" s="65">
        <v>4944</v>
      </c>
      <c r="H239" s="65">
        <f t="shared" si="5"/>
        <v>4944</v>
      </c>
    </row>
    <row r="240" spans="1:8" x14ac:dyDescent="0.3">
      <c r="A240" s="63" t="s">
        <v>497</v>
      </c>
      <c r="B240" s="64" t="s">
        <v>498</v>
      </c>
      <c r="C240" s="65">
        <v>0</v>
      </c>
      <c r="D240" s="66">
        <v>3708</v>
      </c>
      <c r="E240" s="65">
        <v>3708</v>
      </c>
      <c r="F240" s="65">
        <v>3708</v>
      </c>
      <c r="G240" s="65">
        <v>3708</v>
      </c>
      <c r="H240" s="65">
        <f t="shared" si="5"/>
        <v>3708</v>
      </c>
    </row>
    <row r="241" spans="1:8" x14ac:dyDescent="0.3">
      <c r="A241" s="63" t="s">
        <v>499</v>
      </c>
      <c r="B241" s="64" t="s">
        <v>500</v>
      </c>
      <c r="C241" s="65">
        <v>16492.86</v>
      </c>
      <c r="D241" s="66">
        <v>21205.14</v>
      </c>
      <c r="E241" s="65">
        <v>37698</v>
      </c>
      <c r="F241" s="65">
        <v>37698</v>
      </c>
      <c r="G241" s="65">
        <v>37698</v>
      </c>
      <c r="H241" s="65">
        <f t="shared" si="5"/>
        <v>21205.14</v>
      </c>
    </row>
    <row r="242" spans="1:8" x14ac:dyDescent="0.3">
      <c r="A242" s="63" t="s">
        <v>501</v>
      </c>
      <c r="B242" s="64" t="s">
        <v>502</v>
      </c>
      <c r="C242" s="65">
        <v>3284.93</v>
      </c>
      <c r="D242" s="66">
        <v>-1224.93</v>
      </c>
      <c r="E242" s="65">
        <v>2060</v>
      </c>
      <c r="F242" s="65">
        <v>2060</v>
      </c>
      <c r="G242" s="65">
        <v>2060</v>
      </c>
      <c r="H242" s="65">
        <f t="shared" si="5"/>
        <v>-1224.9299999999998</v>
      </c>
    </row>
    <row r="243" spans="1:8" x14ac:dyDescent="0.3">
      <c r="A243" s="63" t="s">
        <v>503</v>
      </c>
      <c r="B243" s="64" t="s">
        <v>504</v>
      </c>
      <c r="C243" s="65">
        <v>549.77</v>
      </c>
      <c r="D243" s="66">
        <v>5066.2299999999996</v>
      </c>
      <c r="E243" s="65">
        <v>5616</v>
      </c>
      <c r="F243" s="65">
        <v>5616</v>
      </c>
      <c r="G243" s="65">
        <v>5616</v>
      </c>
      <c r="H243" s="65">
        <f t="shared" si="5"/>
        <v>5066.2299999999996</v>
      </c>
    </row>
    <row r="244" spans="1:8" x14ac:dyDescent="0.3">
      <c r="A244" s="63" t="s">
        <v>505</v>
      </c>
      <c r="B244" s="64" t="s">
        <v>506</v>
      </c>
      <c r="C244" s="65">
        <v>6042.85</v>
      </c>
      <c r="D244" s="66">
        <v>27947.15</v>
      </c>
      <c r="E244" s="65">
        <v>33990</v>
      </c>
      <c r="F244" s="65">
        <v>33990</v>
      </c>
      <c r="G244" s="65">
        <v>33990</v>
      </c>
      <c r="H244" s="65">
        <f t="shared" si="5"/>
        <v>27947.15</v>
      </c>
    </row>
    <row r="245" spans="1:8" x14ac:dyDescent="0.3">
      <c r="A245" s="63" t="s">
        <v>507</v>
      </c>
      <c r="B245" s="64" t="s">
        <v>508</v>
      </c>
      <c r="C245" s="65">
        <v>4398.08</v>
      </c>
      <c r="D245" s="66">
        <v>7961.92</v>
      </c>
      <c r="E245" s="65">
        <v>12360</v>
      </c>
      <c r="F245" s="65">
        <v>12360</v>
      </c>
      <c r="G245" s="65">
        <v>12360</v>
      </c>
      <c r="H245" s="65">
        <f t="shared" si="5"/>
        <v>7961.92</v>
      </c>
    </row>
    <row r="246" spans="1:8" x14ac:dyDescent="0.3">
      <c r="A246" s="63" t="s">
        <v>509</v>
      </c>
      <c r="B246" s="64" t="s">
        <v>510</v>
      </c>
      <c r="C246" s="65">
        <v>3294.02</v>
      </c>
      <c r="D246" s="66">
        <v>1649.98</v>
      </c>
      <c r="E246" s="65">
        <v>4944</v>
      </c>
      <c r="F246" s="65">
        <v>4944</v>
      </c>
      <c r="G246" s="65">
        <v>4944</v>
      </c>
      <c r="H246" s="65">
        <f t="shared" si="5"/>
        <v>1649.98</v>
      </c>
    </row>
    <row r="247" spans="1:8" x14ac:dyDescent="0.3">
      <c r="A247" s="63" t="s">
        <v>511</v>
      </c>
      <c r="B247" s="64" t="s">
        <v>512</v>
      </c>
      <c r="C247" s="65">
        <v>549.77</v>
      </c>
      <c r="D247" s="66">
        <v>3158.23</v>
      </c>
      <c r="E247" s="65">
        <v>3708</v>
      </c>
      <c r="F247" s="65">
        <v>3708</v>
      </c>
      <c r="G247" s="65">
        <v>3708</v>
      </c>
      <c r="H247" s="65">
        <f t="shared" si="5"/>
        <v>3158.23</v>
      </c>
    </row>
    <row r="248" spans="1:8" x14ac:dyDescent="0.3">
      <c r="A248" s="63" t="s">
        <v>513</v>
      </c>
      <c r="B248" s="64" t="s">
        <v>514</v>
      </c>
      <c r="C248" s="65">
        <v>13707.68</v>
      </c>
      <c r="D248" s="66">
        <v>35732.32</v>
      </c>
      <c r="E248" s="65">
        <v>49440</v>
      </c>
      <c r="F248" s="65">
        <v>49440</v>
      </c>
      <c r="G248" s="65">
        <v>49440</v>
      </c>
      <c r="H248" s="65">
        <f t="shared" si="5"/>
        <v>35732.32</v>
      </c>
    </row>
    <row r="249" spans="1:8" x14ac:dyDescent="0.3">
      <c r="A249" s="63" t="s">
        <v>515</v>
      </c>
      <c r="B249" s="64" t="s">
        <v>516</v>
      </c>
      <c r="C249" s="65">
        <v>1644.74</v>
      </c>
      <c r="D249" s="66">
        <v>2063.2600000000002</v>
      </c>
      <c r="E249" s="65">
        <v>3708</v>
      </c>
      <c r="F249" s="65">
        <v>3708</v>
      </c>
      <c r="G249" s="65">
        <v>3708</v>
      </c>
      <c r="H249" s="65">
        <f t="shared" si="5"/>
        <v>2063.2600000000002</v>
      </c>
    </row>
    <row r="250" spans="1:8" x14ac:dyDescent="0.3">
      <c r="A250" s="63" t="s">
        <v>517</v>
      </c>
      <c r="B250" s="64" t="s">
        <v>518</v>
      </c>
      <c r="C250" s="65">
        <v>549.75</v>
      </c>
      <c r="D250" s="66">
        <v>5012.25</v>
      </c>
      <c r="E250" s="65">
        <v>5562</v>
      </c>
      <c r="F250" s="65">
        <v>5562</v>
      </c>
      <c r="G250" s="65">
        <v>5562</v>
      </c>
      <c r="H250" s="65">
        <f t="shared" si="5"/>
        <v>5012.25</v>
      </c>
    </row>
    <row r="251" spans="1:8" ht="39.6" x14ac:dyDescent="0.3">
      <c r="A251" s="63" t="s">
        <v>519</v>
      </c>
      <c r="B251" s="64" t="s">
        <v>520</v>
      </c>
      <c r="C251" s="65">
        <v>0</v>
      </c>
      <c r="D251" s="66">
        <v>1137.06</v>
      </c>
      <c r="E251" s="65">
        <v>1137.06</v>
      </c>
      <c r="F251" s="65">
        <v>1137.06</v>
      </c>
      <c r="G251" s="65">
        <v>1137.06</v>
      </c>
      <c r="H251" s="65">
        <f t="shared" si="5"/>
        <v>1137.06</v>
      </c>
    </row>
    <row r="252" spans="1:8" ht="26.4" x14ac:dyDescent="0.3">
      <c r="A252" s="63" t="s">
        <v>521</v>
      </c>
      <c r="B252" s="64" t="s">
        <v>522</v>
      </c>
      <c r="C252" s="65">
        <v>0</v>
      </c>
      <c r="D252" s="66">
        <v>46274.82</v>
      </c>
      <c r="E252" s="65">
        <v>46274.82</v>
      </c>
      <c r="F252" s="65">
        <v>46274.82</v>
      </c>
      <c r="G252" s="65">
        <v>46274.82</v>
      </c>
      <c r="H252" s="65">
        <f t="shared" si="5"/>
        <v>46274.82</v>
      </c>
    </row>
    <row r="253" spans="1:8" x14ac:dyDescent="0.3">
      <c r="A253" s="63" t="s">
        <v>523</v>
      </c>
      <c r="B253" s="64" t="s">
        <v>524</v>
      </c>
      <c r="C253" s="65">
        <v>0</v>
      </c>
      <c r="D253" s="66">
        <v>5400</v>
      </c>
      <c r="E253" s="65">
        <v>5400</v>
      </c>
      <c r="F253" s="65">
        <v>5400</v>
      </c>
      <c r="G253" s="65">
        <v>5400</v>
      </c>
      <c r="H253" s="65">
        <f t="shared" si="5"/>
        <v>5400</v>
      </c>
    </row>
    <row r="254" spans="1:8" x14ac:dyDescent="0.3">
      <c r="A254" s="63" t="s">
        <v>525</v>
      </c>
      <c r="B254" s="64" t="s">
        <v>526</v>
      </c>
      <c r="C254" s="65">
        <v>0</v>
      </c>
      <c r="D254" s="66">
        <v>1000</v>
      </c>
      <c r="E254" s="65">
        <v>1000</v>
      </c>
      <c r="F254" s="65">
        <v>1000</v>
      </c>
      <c r="G254" s="65">
        <v>1000</v>
      </c>
      <c r="H254" s="65">
        <f t="shared" si="5"/>
        <v>1000</v>
      </c>
    </row>
    <row r="255" spans="1:8" x14ac:dyDescent="0.3">
      <c r="A255" s="63" t="s">
        <v>527</v>
      </c>
      <c r="B255" s="64" t="s">
        <v>528</v>
      </c>
      <c r="C255" s="65">
        <v>0</v>
      </c>
      <c r="D255" s="66">
        <v>3900</v>
      </c>
      <c r="E255" s="65">
        <v>3900</v>
      </c>
      <c r="F255" s="65">
        <v>3900</v>
      </c>
      <c r="G255" s="65">
        <v>3900</v>
      </c>
      <c r="H255" s="65">
        <f t="shared" si="5"/>
        <v>3900</v>
      </c>
    </row>
    <row r="256" spans="1:8" x14ac:dyDescent="0.3">
      <c r="A256" s="63" t="s">
        <v>529</v>
      </c>
      <c r="B256" s="64" t="s">
        <v>530</v>
      </c>
      <c r="C256" s="65">
        <v>0</v>
      </c>
      <c r="D256" s="66">
        <v>5400</v>
      </c>
      <c r="E256" s="65">
        <v>5400</v>
      </c>
      <c r="F256" s="65">
        <v>5400</v>
      </c>
      <c r="G256" s="65">
        <v>5400</v>
      </c>
      <c r="H256" s="65">
        <f t="shared" si="5"/>
        <v>5400</v>
      </c>
    </row>
    <row r="257" spans="1:8" ht="26.4" x14ac:dyDescent="0.3">
      <c r="A257" s="63" t="s">
        <v>531</v>
      </c>
      <c r="B257" s="64" t="s">
        <v>532</v>
      </c>
      <c r="C257" s="65">
        <v>0</v>
      </c>
      <c r="D257" s="66">
        <v>30600</v>
      </c>
      <c r="E257" s="65">
        <v>30600</v>
      </c>
      <c r="F257" s="65">
        <v>30600</v>
      </c>
      <c r="G257" s="65">
        <v>30600</v>
      </c>
      <c r="H257" s="65">
        <f t="shared" si="5"/>
        <v>30600</v>
      </c>
    </row>
    <row r="258" spans="1:8" x14ac:dyDescent="0.3">
      <c r="A258" s="63" t="s">
        <v>533</v>
      </c>
      <c r="B258" s="64" t="s">
        <v>534</v>
      </c>
      <c r="C258" s="65">
        <v>0</v>
      </c>
      <c r="D258" s="66">
        <v>5700</v>
      </c>
      <c r="E258" s="65">
        <v>5700</v>
      </c>
      <c r="F258" s="65">
        <v>5700</v>
      </c>
      <c r="G258" s="65">
        <v>5700</v>
      </c>
      <c r="H258" s="65">
        <f t="shared" si="5"/>
        <v>5700</v>
      </c>
    </row>
    <row r="259" spans="1:8" x14ac:dyDescent="0.3">
      <c r="A259" s="63" t="s">
        <v>535</v>
      </c>
      <c r="B259" s="64" t="s">
        <v>536</v>
      </c>
      <c r="C259" s="65">
        <v>0</v>
      </c>
      <c r="D259" s="66">
        <v>8700</v>
      </c>
      <c r="E259" s="65">
        <v>8700</v>
      </c>
      <c r="F259" s="65">
        <v>8700</v>
      </c>
      <c r="G259" s="65">
        <v>8700</v>
      </c>
      <c r="H259" s="65">
        <f t="shared" si="5"/>
        <v>8700</v>
      </c>
    </row>
    <row r="260" spans="1:8" x14ac:dyDescent="0.3">
      <c r="A260" s="63" t="s">
        <v>537</v>
      </c>
      <c r="B260" s="64" t="s">
        <v>538</v>
      </c>
      <c r="C260" s="65">
        <v>0</v>
      </c>
      <c r="D260" s="66">
        <v>3300</v>
      </c>
      <c r="E260" s="65">
        <v>3300</v>
      </c>
      <c r="F260" s="65">
        <v>3300</v>
      </c>
      <c r="G260" s="65">
        <v>3300</v>
      </c>
      <c r="H260" s="65">
        <f t="shared" si="5"/>
        <v>3300</v>
      </c>
    </row>
    <row r="261" spans="1:8" x14ac:dyDescent="0.3">
      <c r="A261" s="63" t="s">
        <v>539</v>
      </c>
      <c r="B261" s="64" t="s">
        <v>540</v>
      </c>
      <c r="C261" s="65">
        <v>0</v>
      </c>
      <c r="D261" s="66">
        <v>2000</v>
      </c>
      <c r="E261" s="65">
        <v>2000</v>
      </c>
      <c r="F261" s="65">
        <v>2000</v>
      </c>
      <c r="G261" s="65">
        <v>2000</v>
      </c>
      <c r="H261" s="65">
        <f t="shared" si="5"/>
        <v>2000</v>
      </c>
    </row>
    <row r="262" spans="1:8" x14ac:dyDescent="0.3">
      <c r="A262" s="63" t="s">
        <v>541</v>
      </c>
      <c r="B262" s="64" t="s">
        <v>542</v>
      </c>
      <c r="C262" s="65">
        <v>0</v>
      </c>
      <c r="D262" s="66">
        <v>13590</v>
      </c>
      <c r="E262" s="65">
        <v>13590</v>
      </c>
      <c r="F262" s="65">
        <v>13590</v>
      </c>
      <c r="G262" s="65">
        <v>13590</v>
      </c>
      <c r="H262" s="65">
        <f t="shared" si="5"/>
        <v>13590</v>
      </c>
    </row>
    <row r="263" spans="1:8" x14ac:dyDescent="0.3">
      <c r="A263" s="63" t="s">
        <v>543</v>
      </c>
      <c r="B263" s="64" t="s">
        <v>544</v>
      </c>
      <c r="C263" s="65">
        <v>0</v>
      </c>
      <c r="D263" s="66">
        <v>5600</v>
      </c>
      <c r="E263" s="65">
        <v>5600</v>
      </c>
      <c r="F263" s="65">
        <v>5600</v>
      </c>
      <c r="G263" s="65">
        <v>5600</v>
      </c>
      <c r="H263" s="65">
        <f t="shared" si="5"/>
        <v>5600</v>
      </c>
    </row>
    <row r="264" spans="1:8" ht="26.4" x14ac:dyDescent="0.3">
      <c r="A264" s="63" t="s">
        <v>545</v>
      </c>
      <c r="B264" s="64" t="s">
        <v>546</v>
      </c>
      <c r="C264" s="65">
        <v>0</v>
      </c>
      <c r="D264" s="66">
        <v>3200</v>
      </c>
      <c r="E264" s="65">
        <v>3200</v>
      </c>
      <c r="F264" s="65">
        <v>3200</v>
      </c>
      <c r="G264" s="65">
        <v>3200</v>
      </c>
      <c r="H264" s="65">
        <f t="shared" si="5"/>
        <v>3200</v>
      </c>
    </row>
    <row r="265" spans="1:8" x14ac:dyDescent="0.3">
      <c r="A265" s="63" t="s">
        <v>547</v>
      </c>
      <c r="B265" s="64" t="s">
        <v>548</v>
      </c>
      <c r="C265" s="65">
        <v>0</v>
      </c>
      <c r="D265" s="66">
        <v>600</v>
      </c>
      <c r="E265" s="65">
        <v>600</v>
      </c>
      <c r="F265" s="65">
        <v>600</v>
      </c>
      <c r="G265" s="65">
        <v>600</v>
      </c>
      <c r="H265" s="65">
        <f t="shared" si="5"/>
        <v>600</v>
      </c>
    </row>
    <row r="266" spans="1:8" x14ac:dyDescent="0.3">
      <c r="A266" s="63" t="s">
        <v>549</v>
      </c>
      <c r="B266" s="64" t="s">
        <v>550</v>
      </c>
      <c r="C266" s="65">
        <v>0</v>
      </c>
      <c r="D266" s="66">
        <v>5500</v>
      </c>
      <c r="E266" s="65">
        <v>5500</v>
      </c>
      <c r="F266" s="65">
        <v>5500</v>
      </c>
      <c r="G266" s="65">
        <v>5500</v>
      </c>
      <c r="H266" s="65">
        <f t="shared" si="5"/>
        <v>5500</v>
      </c>
    </row>
    <row r="267" spans="1:8" x14ac:dyDescent="0.3">
      <c r="A267" s="63" t="s">
        <v>551</v>
      </c>
      <c r="B267" s="64" t="s">
        <v>552</v>
      </c>
      <c r="C267" s="65">
        <v>0</v>
      </c>
      <c r="D267" s="66">
        <v>5400</v>
      </c>
      <c r="E267" s="65">
        <v>5400</v>
      </c>
      <c r="F267" s="65">
        <v>5400</v>
      </c>
      <c r="G267" s="65">
        <v>5400</v>
      </c>
      <c r="H267" s="65">
        <f t="shared" si="5"/>
        <v>5400</v>
      </c>
    </row>
    <row r="268" spans="1:8" ht="26.4" x14ac:dyDescent="0.3">
      <c r="A268" s="63" t="s">
        <v>553</v>
      </c>
      <c r="B268" s="64" t="s">
        <v>554</v>
      </c>
      <c r="C268" s="65">
        <v>0</v>
      </c>
      <c r="D268" s="66">
        <v>3500</v>
      </c>
      <c r="E268" s="65">
        <v>3500</v>
      </c>
      <c r="F268" s="65">
        <v>3500</v>
      </c>
      <c r="G268" s="65">
        <v>3500</v>
      </c>
      <c r="H268" s="65">
        <f t="shared" ref="H268:H333" si="6">G268-C268</f>
        <v>3500</v>
      </c>
    </row>
    <row r="269" spans="1:8" x14ac:dyDescent="0.3">
      <c r="A269" s="63" t="s">
        <v>555</v>
      </c>
      <c r="B269" s="64" t="s">
        <v>556</v>
      </c>
      <c r="C269" s="65">
        <v>0</v>
      </c>
      <c r="D269" s="66">
        <v>8400</v>
      </c>
      <c r="E269" s="65">
        <v>8400</v>
      </c>
      <c r="F269" s="65">
        <v>8400</v>
      </c>
      <c r="G269" s="65">
        <v>8400</v>
      </c>
      <c r="H269" s="65">
        <f t="shared" si="6"/>
        <v>8400</v>
      </c>
    </row>
    <row r="270" spans="1:8" x14ac:dyDescent="0.3">
      <c r="A270" s="63" t="s">
        <v>557</v>
      </c>
      <c r="B270" s="64" t="s">
        <v>558</v>
      </c>
      <c r="C270" s="65">
        <v>0</v>
      </c>
      <c r="D270" s="66">
        <v>2100</v>
      </c>
      <c r="E270" s="65">
        <v>2100</v>
      </c>
      <c r="F270" s="65">
        <v>2100</v>
      </c>
      <c r="G270" s="65">
        <v>2100</v>
      </c>
      <c r="H270" s="65">
        <f t="shared" si="6"/>
        <v>2100</v>
      </c>
    </row>
    <row r="271" spans="1:8" x14ac:dyDescent="0.3">
      <c r="A271" s="63" t="s">
        <v>559</v>
      </c>
      <c r="B271" s="64" t="s">
        <v>560</v>
      </c>
      <c r="C271" s="65">
        <v>0</v>
      </c>
      <c r="D271" s="66">
        <v>3200</v>
      </c>
      <c r="E271" s="65">
        <v>3200</v>
      </c>
      <c r="F271" s="65">
        <v>3200</v>
      </c>
      <c r="G271" s="65">
        <v>3200</v>
      </c>
      <c r="H271" s="65">
        <f t="shared" si="6"/>
        <v>3200</v>
      </c>
    </row>
    <row r="272" spans="1:8" x14ac:dyDescent="0.3">
      <c r="A272" s="63" t="s">
        <v>561</v>
      </c>
      <c r="B272" s="64" t="s">
        <v>562</v>
      </c>
      <c r="C272" s="65">
        <v>0</v>
      </c>
      <c r="D272" s="66">
        <v>7600</v>
      </c>
      <c r="E272" s="65">
        <v>7600</v>
      </c>
      <c r="F272" s="65">
        <v>7600</v>
      </c>
      <c r="G272" s="65">
        <v>7600</v>
      </c>
      <c r="H272" s="65">
        <f t="shared" si="6"/>
        <v>7600</v>
      </c>
    </row>
    <row r="273" spans="1:8" x14ac:dyDescent="0.3">
      <c r="A273" s="63" t="s">
        <v>563</v>
      </c>
      <c r="B273" s="64" t="s">
        <v>564</v>
      </c>
      <c r="C273" s="65">
        <v>0</v>
      </c>
      <c r="D273" s="66">
        <v>4000</v>
      </c>
      <c r="E273" s="65">
        <v>4000</v>
      </c>
      <c r="F273" s="65">
        <v>4000</v>
      </c>
      <c r="G273" s="65">
        <v>4000</v>
      </c>
      <c r="H273" s="65">
        <f t="shared" si="6"/>
        <v>4000</v>
      </c>
    </row>
    <row r="274" spans="1:8" x14ac:dyDescent="0.3">
      <c r="A274" s="63" t="s">
        <v>565</v>
      </c>
      <c r="B274" s="64" t="s">
        <v>566</v>
      </c>
      <c r="C274" s="65">
        <v>0</v>
      </c>
      <c r="D274" s="66">
        <v>25200</v>
      </c>
      <c r="E274" s="65">
        <v>25200</v>
      </c>
      <c r="F274" s="65">
        <v>25200</v>
      </c>
      <c r="G274" s="65">
        <v>25200</v>
      </c>
      <c r="H274" s="65">
        <f t="shared" si="6"/>
        <v>25200</v>
      </c>
    </row>
    <row r="275" spans="1:8" x14ac:dyDescent="0.3">
      <c r="A275" s="63" t="s">
        <v>567</v>
      </c>
      <c r="B275" s="64" t="s">
        <v>568</v>
      </c>
      <c r="C275" s="65">
        <v>0</v>
      </c>
      <c r="D275" s="66">
        <v>800</v>
      </c>
      <c r="E275" s="65">
        <v>800</v>
      </c>
      <c r="F275" s="65">
        <v>800</v>
      </c>
      <c r="G275" s="65">
        <v>800</v>
      </c>
      <c r="H275" s="65">
        <f t="shared" si="6"/>
        <v>800</v>
      </c>
    </row>
    <row r="276" spans="1:8" x14ac:dyDescent="0.3">
      <c r="A276" s="63" t="s">
        <v>569</v>
      </c>
      <c r="B276" s="64" t="s">
        <v>570</v>
      </c>
      <c r="C276" s="65">
        <v>0</v>
      </c>
      <c r="D276" s="66">
        <v>4400</v>
      </c>
      <c r="E276" s="65">
        <v>4400</v>
      </c>
      <c r="F276" s="65">
        <v>4400</v>
      </c>
      <c r="G276" s="65">
        <v>4400</v>
      </c>
      <c r="H276" s="65">
        <f t="shared" si="6"/>
        <v>4400</v>
      </c>
    </row>
    <row r="277" spans="1:8" x14ac:dyDescent="0.3">
      <c r="A277" s="63" t="s">
        <v>571</v>
      </c>
      <c r="B277" s="64" t="s">
        <v>572</v>
      </c>
      <c r="C277" s="65">
        <v>0</v>
      </c>
      <c r="D277" s="66">
        <v>3700</v>
      </c>
      <c r="E277" s="65">
        <v>3700</v>
      </c>
      <c r="F277" s="65">
        <v>3700</v>
      </c>
      <c r="G277" s="65">
        <v>3700</v>
      </c>
      <c r="H277" s="65">
        <f t="shared" si="6"/>
        <v>3700</v>
      </c>
    </row>
    <row r="278" spans="1:8" x14ac:dyDescent="0.3">
      <c r="A278" s="63" t="s">
        <v>573</v>
      </c>
      <c r="B278" s="64" t="s">
        <v>574</v>
      </c>
      <c r="C278" s="65">
        <v>0</v>
      </c>
      <c r="D278" s="66">
        <v>2820</v>
      </c>
      <c r="E278" s="65">
        <v>2820</v>
      </c>
      <c r="F278" s="65">
        <v>2820</v>
      </c>
      <c r="G278" s="65">
        <v>2820</v>
      </c>
      <c r="H278" s="65">
        <f t="shared" si="6"/>
        <v>2820</v>
      </c>
    </row>
    <row r="279" spans="1:8" s="58" customFormat="1" ht="39.6" x14ac:dyDescent="0.3">
      <c r="A279" s="59" t="s">
        <v>575</v>
      </c>
      <c r="B279" s="60" t="s">
        <v>576</v>
      </c>
      <c r="C279" s="61">
        <v>537486.82999999996</v>
      </c>
      <c r="D279" s="62">
        <v>131601.76999999999</v>
      </c>
      <c r="E279" s="61">
        <v>669088.6</v>
      </c>
      <c r="F279" s="61">
        <v>669088.6</v>
      </c>
      <c r="G279" s="61">
        <v>669088.6</v>
      </c>
      <c r="H279" s="61">
        <f t="shared" si="6"/>
        <v>131601.77000000002</v>
      </c>
    </row>
    <row r="280" spans="1:8" x14ac:dyDescent="0.3">
      <c r="A280" s="63" t="s">
        <v>577</v>
      </c>
      <c r="B280" s="64" t="s">
        <v>578</v>
      </c>
      <c r="C280" s="65">
        <v>96359.5</v>
      </c>
      <c r="D280" s="66">
        <v>26590.5</v>
      </c>
      <c r="E280" s="65">
        <v>122950</v>
      </c>
      <c r="F280" s="65">
        <v>122950</v>
      </c>
      <c r="G280" s="65">
        <v>122950</v>
      </c>
      <c r="H280" s="65">
        <f t="shared" si="6"/>
        <v>26590.5</v>
      </c>
    </row>
    <row r="281" spans="1:8" ht="26.4" x14ac:dyDescent="0.3">
      <c r="A281" s="63" t="s">
        <v>579</v>
      </c>
      <c r="B281" s="64" t="s">
        <v>580</v>
      </c>
      <c r="C281" s="65">
        <v>45031.16</v>
      </c>
      <c r="D281" s="66">
        <v>8477.84</v>
      </c>
      <c r="E281" s="65">
        <v>53509</v>
      </c>
      <c r="F281" s="65">
        <v>53509</v>
      </c>
      <c r="G281" s="65">
        <v>53509</v>
      </c>
      <c r="H281" s="65">
        <f t="shared" si="6"/>
        <v>8477.8399999999965</v>
      </c>
    </row>
    <row r="282" spans="1:8" ht="26.4" x14ac:dyDescent="0.3">
      <c r="A282" s="63" t="s">
        <v>581</v>
      </c>
      <c r="B282" s="64" t="s">
        <v>582</v>
      </c>
      <c r="C282" s="65">
        <v>250174.26</v>
      </c>
      <c r="D282" s="66">
        <v>25873.74</v>
      </c>
      <c r="E282" s="65">
        <v>276048</v>
      </c>
      <c r="F282" s="65">
        <v>276048</v>
      </c>
      <c r="G282" s="65">
        <v>276048</v>
      </c>
      <c r="H282" s="65">
        <f t="shared" si="6"/>
        <v>25873.739999999991</v>
      </c>
    </row>
    <row r="283" spans="1:8" ht="52.8" x14ac:dyDescent="0.3">
      <c r="A283" s="63" t="s">
        <v>583</v>
      </c>
      <c r="B283" s="64" t="s">
        <v>584</v>
      </c>
      <c r="C283" s="65">
        <v>401.93</v>
      </c>
      <c r="D283" s="66">
        <v>-401.93</v>
      </c>
      <c r="E283" s="65">
        <v>0</v>
      </c>
      <c r="F283" s="65">
        <v>0</v>
      </c>
      <c r="G283" s="65">
        <v>0</v>
      </c>
      <c r="H283" s="65">
        <f t="shared" si="6"/>
        <v>-401.93</v>
      </c>
    </row>
    <row r="284" spans="1:8" ht="39.6" x14ac:dyDescent="0.3">
      <c r="A284" s="63" t="s">
        <v>585</v>
      </c>
      <c r="B284" s="64" t="s">
        <v>586</v>
      </c>
      <c r="C284" s="65">
        <v>0</v>
      </c>
      <c r="D284" s="66">
        <v>1638</v>
      </c>
      <c r="E284" s="65">
        <v>1638</v>
      </c>
      <c r="F284" s="65">
        <v>1638</v>
      </c>
      <c r="G284" s="65">
        <v>1638</v>
      </c>
      <c r="H284" s="65">
        <f t="shared" si="6"/>
        <v>1638</v>
      </c>
    </row>
    <row r="285" spans="1:8" x14ac:dyDescent="0.3">
      <c r="A285" s="63" t="s">
        <v>587</v>
      </c>
      <c r="B285" s="64" t="s">
        <v>588</v>
      </c>
      <c r="C285" s="65">
        <v>0</v>
      </c>
      <c r="D285" s="66">
        <v>19429.599999999999</v>
      </c>
      <c r="E285" s="65">
        <v>19429.599999999999</v>
      </c>
      <c r="F285" s="65">
        <v>19429.599999999999</v>
      </c>
      <c r="G285" s="65">
        <v>19429.599999999999</v>
      </c>
      <c r="H285" s="65">
        <f t="shared" si="6"/>
        <v>19429.599999999999</v>
      </c>
    </row>
    <row r="286" spans="1:8" x14ac:dyDescent="0.3">
      <c r="A286" s="63" t="s">
        <v>589</v>
      </c>
      <c r="B286" s="64" t="s">
        <v>590</v>
      </c>
      <c r="C286" s="65">
        <v>145519.98000000001</v>
      </c>
      <c r="D286" s="66">
        <v>49994.02</v>
      </c>
      <c r="E286" s="65">
        <v>195514</v>
      </c>
      <c r="F286" s="65">
        <v>195514</v>
      </c>
      <c r="G286" s="65">
        <v>195514</v>
      </c>
      <c r="H286" s="65">
        <f t="shared" si="6"/>
        <v>49994.01999999999</v>
      </c>
    </row>
    <row r="287" spans="1:8" s="58" customFormat="1" x14ac:dyDescent="0.3">
      <c r="A287" s="59" t="s">
        <v>591</v>
      </c>
      <c r="B287" s="60" t="s">
        <v>592</v>
      </c>
      <c r="C287" s="61">
        <v>1145483.6499999999</v>
      </c>
      <c r="D287" s="62">
        <v>106346.15</v>
      </c>
      <c r="E287" s="61">
        <v>1251829.8</v>
      </c>
      <c r="F287" s="61">
        <v>1251829.8</v>
      </c>
      <c r="G287" s="61">
        <v>1251829.8</v>
      </c>
      <c r="H287" s="61">
        <f t="shared" si="6"/>
        <v>106346.15000000014</v>
      </c>
    </row>
    <row r="288" spans="1:8" x14ac:dyDescent="0.3">
      <c r="A288" s="63" t="s">
        <v>593</v>
      </c>
      <c r="B288" s="64" t="s">
        <v>594</v>
      </c>
      <c r="C288" s="65">
        <v>1145483.6499999999</v>
      </c>
      <c r="D288" s="66">
        <v>106346.15</v>
      </c>
      <c r="E288" s="65">
        <v>1251829.8</v>
      </c>
      <c r="F288" s="65">
        <v>1251829.8</v>
      </c>
      <c r="G288" s="65">
        <v>1251829.8</v>
      </c>
      <c r="H288" s="65">
        <f t="shared" si="6"/>
        <v>106346.15000000014</v>
      </c>
    </row>
    <row r="289" spans="1:8" s="58" customFormat="1" x14ac:dyDescent="0.3">
      <c r="A289" s="59" t="s">
        <v>595</v>
      </c>
      <c r="B289" s="60" t="s">
        <v>596</v>
      </c>
      <c r="C289" s="61">
        <v>322428.62</v>
      </c>
      <c r="D289" s="62">
        <v>-181455.62</v>
      </c>
      <c r="E289" s="61">
        <v>140973</v>
      </c>
      <c r="F289" s="61">
        <v>140973</v>
      </c>
      <c r="G289" s="61">
        <v>140973</v>
      </c>
      <c r="H289" s="61">
        <f t="shared" si="6"/>
        <v>-181455.62</v>
      </c>
    </row>
    <row r="290" spans="1:8" x14ac:dyDescent="0.3">
      <c r="A290" s="63" t="s">
        <v>597</v>
      </c>
      <c r="B290" s="64" t="s">
        <v>598</v>
      </c>
      <c r="C290" s="65">
        <v>272024.25</v>
      </c>
      <c r="D290" s="66">
        <v>-224944.25</v>
      </c>
      <c r="E290" s="65">
        <v>47080</v>
      </c>
      <c r="F290" s="65">
        <v>47080</v>
      </c>
      <c r="G290" s="65">
        <v>47080</v>
      </c>
      <c r="H290" s="65">
        <f t="shared" si="6"/>
        <v>-224944.25</v>
      </c>
    </row>
    <row r="291" spans="1:8" x14ac:dyDescent="0.3">
      <c r="A291" s="63" t="s">
        <v>599</v>
      </c>
      <c r="B291" s="64" t="s">
        <v>600</v>
      </c>
      <c r="C291" s="65">
        <v>2279.9699999999998</v>
      </c>
      <c r="D291" s="66">
        <v>-2279.9699999999998</v>
      </c>
      <c r="E291" s="65">
        <v>0</v>
      </c>
      <c r="F291" s="65">
        <v>0</v>
      </c>
      <c r="G291" s="65">
        <v>0</v>
      </c>
      <c r="H291" s="65">
        <f t="shared" si="6"/>
        <v>-2279.9699999999998</v>
      </c>
    </row>
    <row r="292" spans="1:8" x14ac:dyDescent="0.3">
      <c r="A292" s="63" t="s">
        <v>601</v>
      </c>
      <c r="B292" s="64" t="s">
        <v>191</v>
      </c>
      <c r="C292" s="65">
        <v>30536.57</v>
      </c>
      <c r="D292" s="66">
        <v>44626.43</v>
      </c>
      <c r="E292" s="65">
        <v>75163</v>
      </c>
      <c r="F292" s="65">
        <v>75163</v>
      </c>
      <c r="G292" s="65">
        <v>75163</v>
      </c>
      <c r="H292" s="65">
        <f t="shared" si="6"/>
        <v>44626.43</v>
      </c>
    </row>
    <row r="293" spans="1:8" x14ac:dyDescent="0.3">
      <c r="A293" s="63" t="s">
        <v>602</v>
      </c>
      <c r="B293" s="64" t="s">
        <v>603</v>
      </c>
      <c r="C293" s="65">
        <v>614.28</v>
      </c>
      <c r="D293" s="66">
        <v>-614.28</v>
      </c>
      <c r="E293" s="65">
        <v>0</v>
      </c>
      <c r="F293" s="65">
        <v>0</v>
      </c>
      <c r="G293" s="65">
        <v>0</v>
      </c>
      <c r="H293" s="65">
        <f t="shared" si="6"/>
        <v>-614.28</v>
      </c>
    </row>
    <row r="294" spans="1:8" x14ac:dyDescent="0.3">
      <c r="A294" s="63" t="s">
        <v>604</v>
      </c>
      <c r="B294" s="64" t="s">
        <v>605</v>
      </c>
      <c r="C294" s="65">
        <v>2767.89</v>
      </c>
      <c r="D294" s="66">
        <v>369.11</v>
      </c>
      <c r="E294" s="65">
        <v>3137</v>
      </c>
      <c r="F294" s="65">
        <v>3137</v>
      </c>
      <c r="G294" s="65">
        <v>3137</v>
      </c>
      <c r="H294" s="65">
        <f t="shared" si="6"/>
        <v>369.11000000000013</v>
      </c>
    </row>
    <row r="295" spans="1:8" x14ac:dyDescent="0.3">
      <c r="A295" s="63" t="s">
        <v>606</v>
      </c>
      <c r="B295" s="64" t="s">
        <v>607</v>
      </c>
      <c r="C295" s="65">
        <v>14205.66</v>
      </c>
      <c r="D295" s="66">
        <v>1387.34</v>
      </c>
      <c r="E295" s="65">
        <v>15593</v>
      </c>
      <c r="F295" s="65">
        <v>15593</v>
      </c>
      <c r="G295" s="65">
        <v>15593</v>
      </c>
      <c r="H295" s="65">
        <f t="shared" si="6"/>
        <v>1387.3400000000001</v>
      </c>
    </row>
    <row r="296" spans="1:8" s="58" customFormat="1" x14ac:dyDescent="0.3">
      <c r="A296" s="59" t="s">
        <v>608</v>
      </c>
      <c r="B296" s="60" t="s">
        <v>609</v>
      </c>
      <c r="C296" s="61">
        <v>23621.39</v>
      </c>
      <c r="D296" s="62">
        <v>-17201.39</v>
      </c>
      <c r="E296" s="61">
        <v>6420</v>
      </c>
      <c r="F296" s="61">
        <v>6420</v>
      </c>
      <c r="G296" s="61">
        <v>6420</v>
      </c>
      <c r="H296" s="61">
        <f t="shared" si="6"/>
        <v>-17201.39</v>
      </c>
    </row>
    <row r="297" spans="1:8" x14ac:dyDescent="0.3">
      <c r="A297" s="63" t="s">
        <v>610</v>
      </c>
      <c r="B297" s="64" t="s">
        <v>611</v>
      </c>
      <c r="C297" s="65">
        <v>11285.16</v>
      </c>
      <c r="D297" s="66">
        <v>-7918.16</v>
      </c>
      <c r="E297" s="65">
        <v>3367</v>
      </c>
      <c r="F297" s="65">
        <v>3367</v>
      </c>
      <c r="G297" s="65">
        <v>3367</v>
      </c>
      <c r="H297" s="65">
        <f t="shared" si="6"/>
        <v>-7918.16</v>
      </c>
    </row>
    <row r="298" spans="1:8" ht="26.4" x14ac:dyDescent="0.3">
      <c r="A298" s="63" t="s">
        <v>612</v>
      </c>
      <c r="B298" s="64" t="s">
        <v>613</v>
      </c>
      <c r="C298" s="65">
        <v>12336.23</v>
      </c>
      <c r="D298" s="66">
        <v>-9283.23</v>
      </c>
      <c r="E298" s="65">
        <v>3053</v>
      </c>
      <c r="F298" s="65">
        <v>3053</v>
      </c>
      <c r="G298" s="65">
        <v>3053</v>
      </c>
      <c r="H298" s="65">
        <f t="shared" si="6"/>
        <v>-9283.23</v>
      </c>
    </row>
    <row r="299" spans="1:8" s="58" customFormat="1" x14ac:dyDescent="0.3">
      <c r="A299" s="59" t="s">
        <v>614</v>
      </c>
      <c r="B299" s="60" t="s">
        <v>615</v>
      </c>
      <c r="C299" s="61">
        <v>1497365.5</v>
      </c>
      <c r="D299" s="62">
        <v>-19564.650000000001</v>
      </c>
      <c r="E299" s="61">
        <v>1477800.85</v>
      </c>
      <c r="F299" s="61">
        <v>1477800.85</v>
      </c>
      <c r="G299" s="61">
        <v>1477800.85</v>
      </c>
      <c r="H299" s="61">
        <f t="shared" si="6"/>
        <v>-19564.649999999907</v>
      </c>
    </row>
    <row r="300" spans="1:8" ht="26.4" x14ac:dyDescent="0.3">
      <c r="A300" s="63" t="s">
        <v>616</v>
      </c>
      <c r="B300" s="64" t="s">
        <v>617</v>
      </c>
      <c r="C300" s="65">
        <v>1497365.5</v>
      </c>
      <c r="D300" s="66">
        <v>-19564.650000000001</v>
      </c>
      <c r="E300" s="65">
        <v>1477800.85</v>
      </c>
      <c r="F300" s="65">
        <v>1477800.85</v>
      </c>
      <c r="G300" s="65">
        <v>1477800.85</v>
      </c>
      <c r="H300" s="65">
        <f t="shared" si="6"/>
        <v>-19564.649999999907</v>
      </c>
    </row>
    <row r="301" spans="1:8" x14ac:dyDescent="0.3">
      <c r="A301" s="70">
        <v>50</v>
      </c>
      <c r="B301" s="71" t="s">
        <v>618</v>
      </c>
      <c r="C301" s="72">
        <f>C302</f>
        <v>10873356.76</v>
      </c>
      <c r="D301" s="73">
        <f t="shared" ref="D301:H301" si="7">D302</f>
        <v>4651464.58</v>
      </c>
      <c r="E301" s="72">
        <f t="shared" si="7"/>
        <v>15524821.34</v>
      </c>
      <c r="F301" s="72">
        <f t="shared" si="7"/>
        <v>15524821.34</v>
      </c>
      <c r="G301" s="72">
        <f t="shared" si="7"/>
        <v>15524821.34</v>
      </c>
      <c r="H301" s="72">
        <f t="shared" si="7"/>
        <v>4651464.58</v>
      </c>
    </row>
    <row r="302" spans="1:8" s="58" customFormat="1" x14ac:dyDescent="0.3">
      <c r="A302" s="54">
        <v>51</v>
      </c>
      <c r="B302" s="55" t="s">
        <v>18</v>
      </c>
      <c r="C302" s="56">
        <v>10873356.76</v>
      </c>
      <c r="D302" s="57">
        <v>4651464.58</v>
      </c>
      <c r="E302" s="56">
        <v>15524821.34</v>
      </c>
      <c r="F302" s="56">
        <v>15524821.34</v>
      </c>
      <c r="G302" s="56">
        <v>15524821.34</v>
      </c>
      <c r="H302" s="56">
        <f t="shared" si="6"/>
        <v>4651464.58</v>
      </c>
    </row>
    <row r="303" spans="1:8" s="58" customFormat="1" ht="39.6" x14ac:dyDescent="0.3">
      <c r="A303" s="59" t="s">
        <v>619</v>
      </c>
      <c r="B303" s="60" t="s">
        <v>620</v>
      </c>
      <c r="C303" s="61">
        <v>1884696.72</v>
      </c>
      <c r="D303" s="62">
        <v>4751530.6100000003</v>
      </c>
      <c r="E303" s="61">
        <v>6636227.3300000001</v>
      </c>
      <c r="F303" s="61">
        <v>6636227.3300000001</v>
      </c>
      <c r="G303" s="61">
        <v>6636227.3300000001</v>
      </c>
      <c r="H303" s="61">
        <f t="shared" si="6"/>
        <v>4751530.6100000003</v>
      </c>
    </row>
    <row r="304" spans="1:8" ht="26.4" x14ac:dyDescent="0.3">
      <c r="A304" s="63" t="s">
        <v>621</v>
      </c>
      <c r="B304" s="64" t="s">
        <v>622</v>
      </c>
      <c r="C304" s="65">
        <v>1034093.09</v>
      </c>
      <c r="D304" s="66">
        <v>1506519.19</v>
      </c>
      <c r="E304" s="65">
        <v>2540612.2799999998</v>
      </c>
      <c r="F304" s="65">
        <v>2540612.2799999998</v>
      </c>
      <c r="G304" s="65">
        <v>2540612.2799999998</v>
      </c>
      <c r="H304" s="65">
        <f t="shared" si="6"/>
        <v>1506519.19</v>
      </c>
    </row>
    <row r="305" spans="1:8" ht="26.4" x14ac:dyDescent="0.3">
      <c r="A305" s="63" t="s">
        <v>623</v>
      </c>
      <c r="B305" s="64" t="s">
        <v>624</v>
      </c>
      <c r="C305" s="65">
        <v>126011.33</v>
      </c>
      <c r="D305" s="66">
        <v>757348.67</v>
      </c>
      <c r="E305" s="65">
        <v>883360</v>
      </c>
      <c r="F305" s="65">
        <v>883360</v>
      </c>
      <c r="G305" s="65">
        <v>883360</v>
      </c>
      <c r="H305" s="65">
        <f t="shared" si="6"/>
        <v>757348.67</v>
      </c>
    </row>
    <row r="306" spans="1:8" x14ac:dyDescent="0.3">
      <c r="A306" s="63" t="s">
        <v>625</v>
      </c>
      <c r="B306" s="64" t="s">
        <v>626</v>
      </c>
      <c r="C306" s="65">
        <v>0</v>
      </c>
      <c r="D306" s="66">
        <v>57257.75</v>
      </c>
      <c r="E306" s="65">
        <v>57257.75</v>
      </c>
      <c r="F306" s="65">
        <v>57257.75</v>
      </c>
      <c r="G306" s="65">
        <v>57257.75</v>
      </c>
      <c r="H306" s="65">
        <f t="shared" si="6"/>
        <v>57257.75</v>
      </c>
    </row>
    <row r="307" spans="1:8" x14ac:dyDescent="0.3">
      <c r="A307" s="63" t="s">
        <v>627</v>
      </c>
      <c r="B307" s="64" t="s">
        <v>628</v>
      </c>
      <c r="C307" s="65">
        <v>605179.1</v>
      </c>
      <c r="D307" s="66">
        <v>2418479.9</v>
      </c>
      <c r="E307" s="65">
        <v>3023659</v>
      </c>
      <c r="F307" s="65">
        <v>3023659</v>
      </c>
      <c r="G307" s="65">
        <v>3023659</v>
      </c>
      <c r="H307" s="65">
        <f t="shared" si="6"/>
        <v>2418479.9</v>
      </c>
    </row>
    <row r="308" spans="1:8" x14ac:dyDescent="0.3">
      <c r="A308" s="63" t="s">
        <v>629</v>
      </c>
      <c r="B308" s="64" t="s">
        <v>630</v>
      </c>
      <c r="C308" s="65">
        <v>119413.2</v>
      </c>
      <c r="D308" s="66">
        <v>11925.1</v>
      </c>
      <c r="E308" s="65">
        <v>131338.29999999999</v>
      </c>
      <c r="F308" s="65">
        <v>131338.29999999999</v>
      </c>
      <c r="G308" s="65">
        <v>131338.29999999999</v>
      </c>
      <c r="H308" s="65">
        <f t="shared" si="6"/>
        <v>11925.099999999991</v>
      </c>
    </row>
    <row r="309" spans="1:8" s="58" customFormat="1" x14ac:dyDescent="0.3">
      <c r="A309" s="79" t="s">
        <v>631</v>
      </c>
      <c r="B309" s="60" t="s">
        <v>632</v>
      </c>
      <c r="C309" s="61">
        <v>4433.9399999999996</v>
      </c>
      <c r="D309" s="62">
        <v>-4433.9399999999996</v>
      </c>
      <c r="E309" s="61">
        <v>0</v>
      </c>
      <c r="F309" s="61">
        <v>0</v>
      </c>
      <c r="G309" s="61">
        <v>0</v>
      </c>
      <c r="H309" s="61">
        <f t="shared" si="6"/>
        <v>-4433.9399999999996</v>
      </c>
    </row>
    <row r="310" spans="1:8" x14ac:dyDescent="0.3">
      <c r="A310" s="80" t="s">
        <v>633</v>
      </c>
      <c r="B310" s="64" t="s">
        <v>634</v>
      </c>
      <c r="C310" s="65">
        <v>4433.9399999999996</v>
      </c>
      <c r="D310" s="66">
        <v>-4433.9399999999996</v>
      </c>
      <c r="E310" s="65">
        <v>0</v>
      </c>
      <c r="F310" s="65">
        <v>0</v>
      </c>
      <c r="G310" s="65">
        <v>0</v>
      </c>
      <c r="H310" s="65">
        <f t="shared" si="6"/>
        <v>-4433.9399999999996</v>
      </c>
    </row>
    <row r="311" spans="1:8" s="58" customFormat="1" x14ac:dyDescent="0.3">
      <c r="A311" s="59" t="s">
        <v>635</v>
      </c>
      <c r="B311" s="60" t="s">
        <v>636</v>
      </c>
      <c r="C311" s="61">
        <v>8984226.0999999996</v>
      </c>
      <c r="D311" s="62">
        <v>-95632.09</v>
      </c>
      <c r="E311" s="61">
        <v>8888594.0099999998</v>
      </c>
      <c r="F311" s="61">
        <v>8888594.0099999998</v>
      </c>
      <c r="G311" s="61">
        <v>8888594.0099999998</v>
      </c>
      <c r="H311" s="61">
        <f t="shared" si="6"/>
        <v>-95632.089999999851</v>
      </c>
    </row>
    <row r="312" spans="1:8" x14ac:dyDescent="0.3">
      <c r="A312" s="63" t="s">
        <v>637</v>
      </c>
      <c r="B312" s="64" t="s">
        <v>638</v>
      </c>
      <c r="C312" s="65">
        <v>25563.439999999999</v>
      </c>
      <c r="D312" s="66">
        <v>-12874.24</v>
      </c>
      <c r="E312" s="65">
        <v>12689.2</v>
      </c>
      <c r="F312" s="65">
        <v>12689.2</v>
      </c>
      <c r="G312" s="65">
        <v>12689.2</v>
      </c>
      <c r="H312" s="65">
        <f t="shared" si="6"/>
        <v>-12874.239999999998</v>
      </c>
    </row>
    <row r="313" spans="1:8" x14ac:dyDescent="0.3">
      <c r="A313" s="63" t="s">
        <v>639</v>
      </c>
      <c r="B313" s="64" t="s">
        <v>640</v>
      </c>
      <c r="C313" s="65">
        <v>8184320.8799999999</v>
      </c>
      <c r="D313" s="66">
        <v>-46657.08</v>
      </c>
      <c r="E313" s="65">
        <v>8137663.7999999998</v>
      </c>
      <c r="F313" s="65">
        <v>8137663.7999999998</v>
      </c>
      <c r="G313" s="65">
        <v>8137663.7999999998</v>
      </c>
      <c r="H313" s="65">
        <f t="shared" si="6"/>
        <v>-46657.080000000075</v>
      </c>
    </row>
    <row r="314" spans="1:8" x14ac:dyDescent="0.3">
      <c r="A314" s="63" t="s">
        <v>641</v>
      </c>
      <c r="B314" s="64" t="s">
        <v>642</v>
      </c>
      <c r="C314" s="65">
        <v>774341.78</v>
      </c>
      <c r="D314" s="66">
        <v>-36100.769999999997</v>
      </c>
      <c r="E314" s="65">
        <v>738241.01</v>
      </c>
      <c r="F314" s="65">
        <v>738241.01</v>
      </c>
      <c r="G314" s="65">
        <v>738241.01</v>
      </c>
      <c r="H314" s="65">
        <f t="shared" si="6"/>
        <v>-36100.770000000019</v>
      </c>
    </row>
    <row r="315" spans="1:8" s="104" customFormat="1" x14ac:dyDescent="0.3">
      <c r="A315" s="70">
        <v>60</v>
      </c>
      <c r="B315" s="71" t="s">
        <v>643</v>
      </c>
      <c r="C315" s="72">
        <f>C316</f>
        <v>34427805.130000003</v>
      </c>
      <c r="D315" s="73">
        <f t="shared" ref="D315:H315" si="8">D316</f>
        <v>8250203.6900000004</v>
      </c>
      <c r="E315" s="72">
        <f t="shared" si="8"/>
        <v>42678008.82</v>
      </c>
      <c r="F315" s="72">
        <f t="shared" si="8"/>
        <v>42678008.82</v>
      </c>
      <c r="G315" s="72">
        <f t="shared" si="8"/>
        <v>42678008.82</v>
      </c>
      <c r="H315" s="72">
        <f t="shared" si="8"/>
        <v>8250203.6899999976</v>
      </c>
    </row>
    <row r="316" spans="1:8" s="58" customFormat="1" x14ac:dyDescent="0.3">
      <c r="A316" s="54">
        <v>61</v>
      </c>
      <c r="B316" s="55" t="s">
        <v>19</v>
      </c>
      <c r="C316" s="56">
        <v>34427805.130000003</v>
      </c>
      <c r="D316" s="57">
        <v>8250203.6900000004</v>
      </c>
      <c r="E316" s="56">
        <v>42678008.82</v>
      </c>
      <c r="F316" s="56">
        <v>42678008.82</v>
      </c>
      <c r="G316" s="56">
        <v>42678008.82</v>
      </c>
      <c r="H316" s="56">
        <f t="shared" si="6"/>
        <v>8250203.6899999976</v>
      </c>
    </row>
    <row r="317" spans="1:8" s="58" customFormat="1" x14ac:dyDescent="0.3">
      <c r="A317" s="81" t="s">
        <v>644</v>
      </c>
      <c r="B317" s="82" t="s">
        <v>645</v>
      </c>
      <c r="C317" s="61">
        <v>170717.81</v>
      </c>
      <c r="D317" s="62">
        <v>1583964.47</v>
      </c>
      <c r="E317" s="61">
        <v>1754682.28</v>
      </c>
      <c r="F317" s="61">
        <v>1754682.28</v>
      </c>
      <c r="G317" s="61">
        <v>1754682.28</v>
      </c>
      <c r="H317" s="61">
        <f t="shared" si="6"/>
        <v>1583964.47</v>
      </c>
    </row>
    <row r="318" spans="1:8" s="58" customFormat="1" x14ac:dyDescent="0.3">
      <c r="A318" s="83" t="s">
        <v>646</v>
      </c>
      <c r="B318" s="84" t="s">
        <v>647</v>
      </c>
      <c r="C318" s="85">
        <v>166327.81</v>
      </c>
      <c r="D318" s="86">
        <v>1566495.17</v>
      </c>
      <c r="E318" s="85">
        <v>1732822.98</v>
      </c>
      <c r="F318" s="85">
        <v>1732822.98</v>
      </c>
      <c r="G318" s="85">
        <v>1732822.98</v>
      </c>
      <c r="H318" s="85">
        <f t="shared" si="6"/>
        <v>1566495.17</v>
      </c>
    </row>
    <row r="319" spans="1:8" x14ac:dyDescent="0.3">
      <c r="A319" s="63" t="s">
        <v>648</v>
      </c>
      <c r="B319" s="64" t="s">
        <v>649</v>
      </c>
      <c r="C319" s="65">
        <v>1541.51</v>
      </c>
      <c r="D319" s="66">
        <v>-1541.51</v>
      </c>
      <c r="E319" s="65">
        <v>0</v>
      </c>
      <c r="F319" s="65">
        <v>0</v>
      </c>
      <c r="G319" s="65">
        <v>0</v>
      </c>
      <c r="H319" s="65">
        <f t="shared" si="6"/>
        <v>-1541.51</v>
      </c>
    </row>
    <row r="320" spans="1:8" x14ac:dyDescent="0.3">
      <c r="A320" s="63" t="s">
        <v>650</v>
      </c>
      <c r="B320" s="64" t="s">
        <v>651</v>
      </c>
      <c r="C320" s="65">
        <v>42087.62</v>
      </c>
      <c r="D320" s="66">
        <v>142698.32999999999</v>
      </c>
      <c r="E320" s="65">
        <v>184785.95</v>
      </c>
      <c r="F320" s="65">
        <v>184785.95</v>
      </c>
      <c r="G320" s="65">
        <v>184785.95</v>
      </c>
      <c r="H320" s="65">
        <f t="shared" si="6"/>
        <v>142698.33000000002</v>
      </c>
    </row>
    <row r="321" spans="1:8" x14ac:dyDescent="0.3">
      <c r="A321" s="63" t="s">
        <v>652</v>
      </c>
      <c r="B321" s="64" t="s">
        <v>653</v>
      </c>
      <c r="C321" s="65">
        <v>122698.68</v>
      </c>
      <c r="D321" s="66">
        <v>1416126.32</v>
      </c>
      <c r="E321" s="65">
        <v>1538825</v>
      </c>
      <c r="F321" s="65">
        <v>1538825</v>
      </c>
      <c r="G321" s="65">
        <v>1538825</v>
      </c>
      <c r="H321" s="65">
        <f t="shared" si="6"/>
        <v>1416126.32</v>
      </c>
    </row>
    <row r="322" spans="1:8" ht="26.4" x14ac:dyDescent="0.3">
      <c r="A322" s="63" t="s">
        <v>654</v>
      </c>
      <c r="B322" s="64" t="s">
        <v>655</v>
      </c>
      <c r="C322" s="65">
        <v>0</v>
      </c>
      <c r="D322" s="66">
        <v>9212.0300000000007</v>
      </c>
      <c r="E322" s="65">
        <v>9212.0300000000007</v>
      </c>
      <c r="F322" s="65">
        <v>9212.0300000000007</v>
      </c>
      <c r="G322" s="65">
        <v>9212.0300000000007</v>
      </c>
      <c r="H322" s="65">
        <f t="shared" si="6"/>
        <v>9212.0300000000007</v>
      </c>
    </row>
    <row r="323" spans="1:8" s="58" customFormat="1" x14ac:dyDescent="0.3">
      <c r="A323" s="83" t="s">
        <v>656</v>
      </c>
      <c r="B323" s="84" t="s">
        <v>657</v>
      </c>
      <c r="C323" s="85">
        <v>4390</v>
      </c>
      <c r="D323" s="86">
        <v>-4390</v>
      </c>
      <c r="E323" s="85">
        <v>0</v>
      </c>
      <c r="F323" s="85">
        <v>0</v>
      </c>
      <c r="G323" s="85">
        <v>0</v>
      </c>
      <c r="H323" s="85">
        <f t="shared" si="6"/>
        <v>-4390</v>
      </c>
    </row>
    <row r="324" spans="1:8" x14ac:dyDescent="0.3">
      <c r="A324" s="63" t="s">
        <v>658</v>
      </c>
      <c r="B324" s="64" t="s">
        <v>659</v>
      </c>
      <c r="C324" s="65">
        <v>4390</v>
      </c>
      <c r="D324" s="66">
        <v>-4390</v>
      </c>
      <c r="E324" s="65">
        <v>0</v>
      </c>
      <c r="F324" s="65">
        <v>0</v>
      </c>
      <c r="G324" s="65">
        <v>0</v>
      </c>
      <c r="H324" s="65">
        <f t="shared" si="6"/>
        <v>-4390</v>
      </c>
    </row>
    <row r="325" spans="1:8" s="58" customFormat="1" x14ac:dyDescent="0.3">
      <c r="A325" s="83" t="s">
        <v>660</v>
      </c>
      <c r="B325" s="84" t="s">
        <v>661</v>
      </c>
      <c r="C325" s="85">
        <v>0</v>
      </c>
      <c r="D325" s="86">
        <v>21859.3</v>
      </c>
      <c r="E325" s="85">
        <v>21859.3</v>
      </c>
      <c r="F325" s="85">
        <v>21859.3</v>
      </c>
      <c r="G325" s="85">
        <v>21859.3</v>
      </c>
      <c r="H325" s="85">
        <f t="shared" si="6"/>
        <v>21859.3</v>
      </c>
    </row>
    <row r="326" spans="1:8" x14ac:dyDescent="0.3">
      <c r="A326" s="63" t="s">
        <v>662</v>
      </c>
      <c r="B326" s="64" t="s">
        <v>663</v>
      </c>
      <c r="C326" s="65">
        <v>0</v>
      </c>
      <c r="D326" s="66">
        <v>4231.9399999999996</v>
      </c>
      <c r="E326" s="65">
        <v>4231.9399999999996</v>
      </c>
      <c r="F326" s="65">
        <v>4231.9399999999996</v>
      </c>
      <c r="G326" s="65">
        <v>4231.9399999999996</v>
      </c>
      <c r="H326" s="65">
        <f t="shared" si="6"/>
        <v>4231.9399999999996</v>
      </c>
    </row>
    <row r="327" spans="1:8" ht="26.4" x14ac:dyDescent="0.3">
      <c r="A327" s="63" t="s">
        <v>664</v>
      </c>
      <c r="B327" s="64" t="s">
        <v>665</v>
      </c>
      <c r="C327" s="65">
        <v>0</v>
      </c>
      <c r="D327" s="66">
        <v>17627.36</v>
      </c>
      <c r="E327" s="65">
        <v>17627.36</v>
      </c>
      <c r="F327" s="65">
        <v>17627.36</v>
      </c>
      <c r="G327" s="65">
        <v>17627.36</v>
      </c>
      <c r="H327" s="65">
        <f t="shared" si="6"/>
        <v>17627.36</v>
      </c>
    </row>
    <row r="328" spans="1:8" s="58" customFormat="1" x14ac:dyDescent="0.3">
      <c r="A328" s="87" t="s">
        <v>666</v>
      </c>
      <c r="B328" s="82" t="s">
        <v>667</v>
      </c>
      <c r="C328" s="61">
        <v>0</v>
      </c>
      <c r="D328" s="62">
        <v>45467.360000000001</v>
      </c>
      <c r="E328" s="61">
        <v>45467.360000000001</v>
      </c>
      <c r="F328" s="61">
        <v>45467.360000000001</v>
      </c>
      <c r="G328" s="61">
        <v>45467.360000000001</v>
      </c>
      <c r="H328" s="61">
        <f t="shared" si="6"/>
        <v>45467.360000000001</v>
      </c>
    </row>
    <row r="329" spans="1:8" s="58" customFormat="1" ht="26.4" x14ac:dyDescent="0.3">
      <c r="A329" s="83" t="s">
        <v>668</v>
      </c>
      <c r="B329" s="84" t="s">
        <v>669</v>
      </c>
      <c r="C329" s="85">
        <v>0</v>
      </c>
      <c r="D329" s="86">
        <v>45467.360000000001</v>
      </c>
      <c r="E329" s="85">
        <v>45467.360000000001</v>
      </c>
      <c r="F329" s="85">
        <v>45467.360000000001</v>
      </c>
      <c r="G329" s="85">
        <v>45467.360000000001</v>
      </c>
      <c r="H329" s="85">
        <f t="shared" si="6"/>
        <v>45467.360000000001</v>
      </c>
    </row>
    <row r="330" spans="1:8" x14ac:dyDescent="0.3">
      <c r="A330" s="63" t="s">
        <v>670</v>
      </c>
      <c r="B330" s="64" t="s">
        <v>671</v>
      </c>
      <c r="C330" s="65">
        <v>0</v>
      </c>
      <c r="D330" s="66">
        <v>45467.360000000001</v>
      </c>
      <c r="E330" s="65">
        <v>45467.360000000001</v>
      </c>
      <c r="F330" s="65">
        <v>45467.360000000001</v>
      </c>
      <c r="G330" s="65">
        <v>45467.360000000001</v>
      </c>
      <c r="H330" s="65">
        <f t="shared" si="6"/>
        <v>45467.360000000001</v>
      </c>
    </row>
    <row r="331" spans="1:8" s="58" customFormat="1" x14ac:dyDescent="0.3">
      <c r="A331" s="87" t="s">
        <v>672</v>
      </c>
      <c r="B331" s="82" t="s">
        <v>673</v>
      </c>
      <c r="C331" s="61">
        <v>33278145.41</v>
      </c>
      <c r="D331" s="62">
        <v>6933315.9199999999</v>
      </c>
      <c r="E331" s="61">
        <v>40211461.329999998</v>
      </c>
      <c r="F331" s="61">
        <v>40211461.329999998</v>
      </c>
      <c r="G331" s="61">
        <v>40211461.329999998</v>
      </c>
      <c r="H331" s="61">
        <f t="shared" si="6"/>
        <v>6933315.9199999981</v>
      </c>
    </row>
    <row r="332" spans="1:8" s="58" customFormat="1" x14ac:dyDescent="0.3">
      <c r="A332" s="83" t="s">
        <v>674</v>
      </c>
      <c r="B332" s="84" t="s">
        <v>675</v>
      </c>
      <c r="C332" s="85">
        <v>33278145.41</v>
      </c>
      <c r="D332" s="86">
        <v>6933315.9199999999</v>
      </c>
      <c r="E332" s="85">
        <v>40211461.329999998</v>
      </c>
      <c r="F332" s="85">
        <v>40211461.329999998</v>
      </c>
      <c r="G332" s="85">
        <v>40211461.329999998</v>
      </c>
      <c r="H332" s="85">
        <f t="shared" si="6"/>
        <v>6933315.9199999981</v>
      </c>
    </row>
    <row r="333" spans="1:8" x14ac:dyDescent="0.3">
      <c r="A333" s="63" t="s">
        <v>676</v>
      </c>
      <c r="B333" s="64" t="s">
        <v>677</v>
      </c>
      <c r="C333" s="65">
        <v>33278145.41</v>
      </c>
      <c r="D333" s="66">
        <v>6933315.9199999999</v>
      </c>
      <c r="E333" s="65">
        <v>40211461.329999998</v>
      </c>
      <c r="F333" s="65">
        <v>40211461.329999998</v>
      </c>
      <c r="G333" s="65">
        <v>40211461.329999998</v>
      </c>
      <c r="H333" s="65">
        <f t="shared" si="6"/>
        <v>6933315.9199999981</v>
      </c>
    </row>
    <row r="334" spans="1:8" s="58" customFormat="1" x14ac:dyDescent="0.3">
      <c r="A334" s="87" t="s">
        <v>678</v>
      </c>
      <c r="B334" s="82" t="s">
        <v>679</v>
      </c>
      <c r="C334" s="61">
        <v>978941.91</v>
      </c>
      <c r="D334" s="62">
        <v>-312544.06</v>
      </c>
      <c r="E334" s="61">
        <v>666397.85</v>
      </c>
      <c r="F334" s="61">
        <v>666397.85</v>
      </c>
      <c r="G334" s="61">
        <v>666397.85</v>
      </c>
      <c r="H334" s="61">
        <f t="shared" ref="H334:H383" si="9">G334-C334</f>
        <v>-312544.06000000006</v>
      </c>
    </row>
    <row r="335" spans="1:8" s="58" customFormat="1" x14ac:dyDescent="0.3">
      <c r="A335" s="83" t="s">
        <v>680</v>
      </c>
      <c r="B335" s="84" t="s">
        <v>681</v>
      </c>
      <c r="C335" s="85">
        <v>978712.01</v>
      </c>
      <c r="D335" s="86">
        <v>-312314.15999999997</v>
      </c>
      <c r="E335" s="85">
        <v>666397.85</v>
      </c>
      <c r="F335" s="85">
        <v>666397.85</v>
      </c>
      <c r="G335" s="85">
        <v>666397.85</v>
      </c>
      <c r="H335" s="85">
        <f t="shared" si="9"/>
        <v>-312314.16000000003</v>
      </c>
    </row>
    <row r="336" spans="1:8" x14ac:dyDescent="0.3">
      <c r="A336" s="63" t="s">
        <v>682</v>
      </c>
      <c r="B336" s="64" t="s">
        <v>683</v>
      </c>
      <c r="C336" s="65">
        <v>61209.53</v>
      </c>
      <c r="D336" s="66">
        <v>-61209.53</v>
      </c>
      <c r="E336" s="65">
        <v>0</v>
      </c>
      <c r="F336" s="65">
        <v>0</v>
      </c>
      <c r="G336" s="65">
        <v>0</v>
      </c>
      <c r="H336" s="65">
        <f t="shared" si="9"/>
        <v>-61209.53</v>
      </c>
    </row>
    <row r="337" spans="1:8" x14ac:dyDescent="0.3">
      <c r="A337" s="63" t="s">
        <v>684</v>
      </c>
      <c r="B337" s="64" t="s">
        <v>685</v>
      </c>
      <c r="C337" s="65">
        <v>917502.48</v>
      </c>
      <c r="D337" s="66">
        <v>-251104.63</v>
      </c>
      <c r="E337" s="65">
        <v>666397.85</v>
      </c>
      <c r="F337" s="65">
        <v>666397.85</v>
      </c>
      <c r="G337" s="65">
        <v>666397.85</v>
      </c>
      <c r="H337" s="65">
        <f t="shared" si="9"/>
        <v>-251104.63</v>
      </c>
    </row>
    <row r="338" spans="1:8" s="58" customFormat="1" x14ac:dyDescent="0.3">
      <c r="A338" s="83" t="s">
        <v>686</v>
      </c>
      <c r="B338" s="88" t="s">
        <v>687</v>
      </c>
      <c r="C338" s="85">
        <v>229.9</v>
      </c>
      <c r="D338" s="86">
        <v>-229.9</v>
      </c>
      <c r="E338" s="85">
        <v>0</v>
      </c>
      <c r="F338" s="85">
        <v>0</v>
      </c>
      <c r="G338" s="85">
        <v>0</v>
      </c>
      <c r="H338" s="85">
        <f t="shared" si="9"/>
        <v>-229.9</v>
      </c>
    </row>
    <row r="339" spans="1:8" x14ac:dyDescent="0.3">
      <c r="A339" s="63" t="s">
        <v>688</v>
      </c>
      <c r="B339" s="89" t="s">
        <v>689</v>
      </c>
      <c r="C339" s="65">
        <v>229.9</v>
      </c>
      <c r="D339" s="66">
        <v>-229.9</v>
      </c>
      <c r="E339" s="65">
        <v>0</v>
      </c>
      <c r="F339" s="65">
        <v>0</v>
      </c>
      <c r="G339" s="65">
        <v>0</v>
      </c>
      <c r="H339" s="65">
        <f t="shared" si="9"/>
        <v>-229.9</v>
      </c>
    </row>
    <row r="340" spans="1:8" s="104" customFormat="1" ht="39.6" x14ac:dyDescent="0.3">
      <c r="A340" s="70">
        <v>80</v>
      </c>
      <c r="B340" s="71" t="s">
        <v>690</v>
      </c>
      <c r="C340" s="72">
        <f>C341+C353+C360+C367</f>
        <v>436166147.65999997</v>
      </c>
      <c r="D340" s="72">
        <f t="shared" ref="D340:H340" si="10">D341+D353+D360+D367</f>
        <v>79529123.269999996</v>
      </c>
      <c r="E340" s="72">
        <f t="shared" si="10"/>
        <v>515695270.92999995</v>
      </c>
      <c r="F340" s="72">
        <f t="shared" si="10"/>
        <v>515695270.92999995</v>
      </c>
      <c r="G340" s="72">
        <f t="shared" si="10"/>
        <v>515695270.92999995</v>
      </c>
      <c r="H340" s="72">
        <f t="shared" si="10"/>
        <v>79529123.269999996</v>
      </c>
    </row>
    <row r="341" spans="1:8" s="58" customFormat="1" x14ac:dyDescent="0.3">
      <c r="A341" s="54">
        <v>81</v>
      </c>
      <c r="B341" s="55" t="s">
        <v>691</v>
      </c>
      <c r="C341" s="56">
        <v>191686848.13999999</v>
      </c>
      <c r="D341" s="57">
        <v>28318496.27</v>
      </c>
      <c r="E341" s="56">
        <v>220005344.41</v>
      </c>
      <c r="F341" s="56">
        <v>220005344.41</v>
      </c>
      <c r="G341" s="56">
        <v>220005344.41</v>
      </c>
      <c r="H341" s="56">
        <f t="shared" si="9"/>
        <v>28318496.270000011</v>
      </c>
    </row>
    <row r="342" spans="1:8" s="58" customFormat="1" x14ac:dyDescent="0.3">
      <c r="A342" s="59" t="s">
        <v>692</v>
      </c>
      <c r="B342" s="60" t="s">
        <v>693</v>
      </c>
      <c r="C342" s="61">
        <v>191686848.13999999</v>
      </c>
      <c r="D342" s="62">
        <v>27659392.649999999</v>
      </c>
      <c r="E342" s="61">
        <v>219346240.78999999</v>
      </c>
      <c r="F342" s="61">
        <v>219346240.78999999</v>
      </c>
      <c r="G342" s="61">
        <v>219346240.78999999</v>
      </c>
      <c r="H342" s="61">
        <f t="shared" si="9"/>
        <v>27659392.650000006</v>
      </c>
    </row>
    <row r="343" spans="1:8" x14ac:dyDescent="0.3">
      <c r="A343" s="63" t="s">
        <v>694</v>
      </c>
      <c r="B343" s="64" t="s">
        <v>695</v>
      </c>
      <c r="C343" s="65">
        <v>127026566.31</v>
      </c>
      <c r="D343" s="66">
        <v>18288909.640000001</v>
      </c>
      <c r="E343" s="65">
        <v>145315475.94999999</v>
      </c>
      <c r="F343" s="65">
        <v>145315475.94999999</v>
      </c>
      <c r="G343" s="65">
        <v>145315475.94999999</v>
      </c>
      <c r="H343" s="65">
        <f t="shared" si="9"/>
        <v>18288909.639999986</v>
      </c>
    </row>
    <row r="344" spans="1:8" x14ac:dyDescent="0.3">
      <c r="A344" s="63" t="s">
        <v>696</v>
      </c>
      <c r="B344" s="64" t="s">
        <v>697</v>
      </c>
      <c r="C344" s="65">
        <v>30181957.09</v>
      </c>
      <c r="D344" s="66">
        <v>5761167.0499999998</v>
      </c>
      <c r="E344" s="65">
        <v>35943124.140000001</v>
      </c>
      <c r="F344" s="65">
        <v>35943124.140000001</v>
      </c>
      <c r="G344" s="65">
        <v>35943124.140000001</v>
      </c>
      <c r="H344" s="65">
        <f t="shared" si="9"/>
        <v>5761167.0500000007</v>
      </c>
    </row>
    <row r="345" spans="1:8" x14ac:dyDescent="0.3">
      <c r="A345" s="63" t="s">
        <v>698</v>
      </c>
      <c r="B345" s="64" t="s">
        <v>699</v>
      </c>
      <c r="C345" s="65">
        <v>5383510.1799999997</v>
      </c>
      <c r="D345" s="66">
        <v>514891.3</v>
      </c>
      <c r="E345" s="65">
        <v>5898401.4800000004</v>
      </c>
      <c r="F345" s="65">
        <v>5898401.4800000004</v>
      </c>
      <c r="G345" s="65">
        <v>5898401.4800000004</v>
      </c>
      <c r="H345" s="65">
        <f t="shared" si="9"/>
        <v>514891.30000000075</v>
      </c>
    </row>
    <row r="346" spans="1:8" x14ac:dyDescent="0.3">
      <c r="A346" s="63" t="s">
        <v>700</v>
      </c>
      <c r="B346" s="64" t="s">
        <v>701</v>
      </c>
      <c r="C346" s="65">
        <v>4808529.46</v>
      </c>
      <c r="D346" s="66">
        <v>-288277.39</v>
      </c>
      <c r="E346" s="65">
        <v>4520252.07</v>
      </c>
      <c r="F346" s="65">
        <v>4520252.07</v>
      </c>
      <c r="G346" s="65">
        <v>4520252.07</v>
      </c>
      <c r="H346" s="65">
        <f t="shared" si="9"/>
        <v>-288277.38999999966</v>
      </c>
    </row>
    <row r="347" spans="1:8" ht="26.4" x14ac:dyDescent="0.3">
      <c r="A347" s="63" t="s">
        <v>702</v>
      </c>
      <c r="B347" s="64" t="s">
        <v>703</v>
      </c>
      <c r="C347" s="65">
        <v>1841997.22</v>
      </c>
      <c r="D347" s="66">
        <v>580792.87</v>
      </c>
      <c r="E347" s="65">
        <v>2422790.09</v>
      </c>
      <c r="F347" s="65">
        <v>2422790.09</v>
      </c>
      <c r="G347" s="65">
        <v>2422790.09</v>
      </c>
      <c r="H347" s="65">
        <f t="shared" si="9"/>
        <v>580792.86999999988</v>
      </c>
    </row>
    <row r="348" spans="1:8" x14ac:dyDescent="0.3">
      <c r="A348" s="63" t="s">
        <v>704</v>
      </c>
      <c r="B348" s="64" t="s">
        <v>705</v>
      </c>
      <c r="C348" s="65">
        <v>3383054.52</v>
      </c>
      <c r="D348" s="66">
        <v>181767.67999999999</v>
      </c>
      <c r="E348" s="65">
        <v>3564822.2</v>
      </c>
      <c r="F348" s="65">
        <v>3564822.2</v>
      </c>
      <c r="G348" s="65">
        <v>3564822.2</v>
      </c>
      <c r="H348" s="65">
        <f t="shared" si="9"/>
        <v>181767.68000000017</v>
      </c>
    </row>
    <row r="349" spans="1:8" x14ac:dyDescent="0.3">
      <c r="A349" s="63" t="s">
        <v>706</v>
      </c>
      <c r="B349" s="64" t="s">
        <v>707</v>
      </c>
      <c r="C349" s="65">
        <v>19061233.359999999</v>
      </c>
      <c r="D349" s="66">
        <v>2178536.64</v>
      </c>
      <c r="E349" s="65">
        <v>21239770</v>
      </c>
      <c r="F349" s="65">
        <v>21239770</v>
      </c>
      <c r="G349" s="65">
        <v>21239770</v>
      </c>
      <c r="H349" s="65">
        <f t="shared" si="9"/>
        <v>2178536.6400000006</v>
      </c>
    </row>
    <row r="350" spans="1:8" ht="26.4" x14ac:dyDescent="0.3">
      <c r="A350" s="63" t="s">
        <v>708</v>
      </c>
      <c r="B350" s="64" t="s">
        <v>709</v>
      </c>
      <c r="C350" s="65">
        <v>0</v>
      </c>
      <c r="D350" s="66">
        <v>441604.86</v>
      </c>
      <c r="E350" s="65">
        <v>441604.86</v>
      </c>
      <c r="F350" s="65">
        <v>441604.86</v>
      </c>
      <c r="G350" s="65">
        <v>441604.86</v>
      </c>
      <c r="H350" s="65">
        <f t="shared" si="9"/>
        <v>441604.86</v>
      </c>
    </row>
    <row r="351" spans="1:8" s="58" customFormat="1" x14ac:dyDescent="0.3">
      <c r="A351" s="59" t="s">
        <v>710</v>
      </c>
      <c r="B351" s="60" t="s">
        <v>711</v>
      </c>
      <c r="C351" s="61">
        <v>0</v>
      </c>
      <c r="D351" s="62">
        <v>659103.62</v>
      </c>
      <c r="E351" s="61">
        <v>659103.62</v>
      </c>
      <c r="F351" s="61">
        <v>659103.62</v>
      </c>
      <c r="G351" s="61">
        <v>659103.62</v>
      </c>
      <c r="H351" s="61">
        <f t="shared" si="9"/>
        <v>659103.62</v>
      </c>
    </row>
    <row r="352" spans="1:8" x14ac:dyDescent="0.3">
      <c r="A352" s="63" t="s">
        <v>712</v>
      </c>
      <c r="B352" s="64" t="s">
        <v>713</v>
      </c>
      <c r="C352" s="65">
        <v>0</v>
      </c>
      <c r="D352" s="66">
        <v>659103.62</v>
      </c>
      <c r="E352" s="65">
        <v>659103.62</v>
      </c>
      <c r="F352" s="65">
        <v>659103.62</v>
      </c>
      <c r="G352" s="65">
        <v>659103.62</v>
      </c>
      <c r="H352" s="65">
        <f t="shared" si="9"/>
        <v>659103.62</v>
      </c>
    </row>
    <row r="353" spans="1:8" s="58" customFormat="1" x14ac:dyDescent="0.3">
      <c r="A353" s="54">
        <v>82</v>
      </c>
      <c r="B353" s="55" t="s">
        <v>714</v>
      </c>
      <c r="C353" s="56">
        <v>228065400</v>
      </c>
      <c r="D353" s="57">
        <v>49973082.149999999</v>
      </c>
      <c r="E353" s="56">
        <v>278038482.14999998</v>
      </c>
      <c r="F353" s="56">
        <v>278038482.14999998</v>
      </c>
      <c r="G353" s="56">
        <v>278038482.14999998</v>
      </c>
      <c r="H353" s="56">
        <f t="shared" si="9"/>
        <v>49973082.149999976</v>
      </c>
    </row>
    <row r="354" spans="1:8" s="58" customFormat="1" ht="26.4" x14ac:dyDescent="0.3">
      <c r="A354" s="59" t="s">
        <v>715</v>
      </c>
      <c r="B354" s="60" t="s">
        <v>716</v>
      </c>
      <c r="C354" s="61">
        <v>122264745</v>
      </c>
      <c r="D354" s="62">
        <v>40139493.869999997</v>
      </c>
      <c r="E354" s="61">
        <v>162404238.87</v>
      </c>
      <c r="F354" s="61">
        <v>162404238.87</v>
      </c>
      <c r="G354" s="61">
        <v>162404238.87</v>
      </c>
      <c r="H354" s="61">
        <f t="shared" si="9"/>
        <v>40139493.870000005</v>
      </c>
    </row>
    <row r="355" spans="1:8" ht="26.4" x14ac:dyDescent="0.3">
      <c r="A355" s="63" t="s">
        <v>717</v>
      </c>
      <c r="B355" s="64" t="s">
        <v>718</v>
      </c>
      <c r="C355" s="65">
        <v>122264745</v>
      </c>
      <c r="D355" s="66">
        <v>39949199</v>
      </c>
      <c r="E355" s="65">
        <v>162213944</v>
      </c>
      <c r="F355" s="65">
        <v>162213944</v>
      </c>
      <c r="G355" s="65">
        <v>162213944</v>
      </c>
      <c r="H355" s="65">
        <f t="shared" si="9"/>
        <v>39949199</v>
      </c>
    </row>
    <row r="356" spans="1:8" x14ac:dyDescent="0.3">
      <c r="A356" s="63" t="s">
        <v>719</v>
      </c>
      <c r="B356" s="64" t="s">
        <v>720</v>
      </c>
      <c r="C356" s="65">
        <v>0</v>
      </c>
      <c r="D356" s="66">
        <v>190294.87</v>
      </c>
      <c r="E356" s="65">
        <v>190294.87</v>
      </c>
      <c r="F356" s="65">
        <v>190294.87</v>
      </c>
      <c r="G356" s="65">
        <v>190294.87</v>
      </c>
      <c r="H356" s="65">
        <f t="shared" si="9"/>
        <v>190294.87</v>
      </c>
    </row>
    <row r="357" spans="1:8" s="58" customFormat="1" ht="26.4" x14ac:dyDescent="0.3">
      <c r="A357" s="59" t="s">
        <v>721</v>
      </c>
      <c r="B357" s="60" t="s">
        <v>722</v>
      </c>
      <c r="C357" s="61">
        <v>105800655</v>
      </c>
      <c r="D357" s="62">
        <v>9833588.2799999993</v>
      </c>
      <c r="E357" s="61">
        <v>115634243.28</v>
      </c>
      <c r="F357" s="61">
        <v>115634243.28</v>
      </c>
      <c r="G357" s="61">
        <v>115634243.28</v>
      </c>
      <c r="H357" s="61">
        <f t="shared" si="9"/>
        <v>9833588.2800000012</v>
      </c>
    </row>
    <row r="358" spans="1:8" ht="26.4" x14ac:dyDescent="0.3">
      <c r="A358" s="63" t="s">
        <v>723</v>
      </c>
      <c r="B358" s="64" t="s">
        <v>724</v>
      </c>
      <c r="C358" s="65">
        <v>105800655</v>
      </c>
      <c r="D358" s="66">
        <v>9180163.6099999994</v>
      </c>
      <c r="E358" s="65">
        <v>114980818.61</v>
      </c>
      <c r="F358" s="65">
        <v>114980818.61</v>
      </c>
      <c r="G358" s="65">
        <v>114980818.61</v>
      </c>
      <c r="H358" s="65">
        <f t="shared" si="9"/>
        <v>9180163.6099999994</v>
      </c>
    </row>
    <row r="359" spans="1:8" x14ac:dyDescent="0.3">
      <c r="A359" s="63" t="s">
        <v>725</v>
      </c>
      <c r="B359" s="64" t="s">
        <v>726</v>
      </c>
      <c r="C359" s="65">
        <v>0</v>
      </c>
      <c r="D359" s="66">
        <v>653424.67000000004</v>
      </c>
      <c r="E359" s="65">
        <v>653424.67000000004</v>
      </c>
      <c r="F359" s="65">
        <v>653424.67000000004</v>
      </c>
      <c r="G359" s="65">
        <v>653424.67000000004</v>
      </c>
      <c r="H359" s="65">
        <f t="shared" si="9"/>
        <v>653424.67000000004</v>
      </c>
    </row>
    <row r="360" spans="1:8" s="58" customFormat="1" x14ac:dyDescent="0.3">
      <c r="A360" s="54">
        <v>83</v>
      </c>
      <c r="B360" s="55" t="s">
        <v>727</v>
      </c>
      <c r="C360" s="56">
        <v>14824631.619999999</v>
      </c>
      <c r="D360" s="57">
        <v>-585451.04</v>
      </c>
      <c r="E360" s="56">
        <v>14239180.58</v>
      </c>
      <c r="F360" s="56">
        <v>14239180.58</v>
      </c>
      <c r="G360" s="56">
        <v>14239180.58</v>
      </c>
      <c r="H360" s="56">
        <f t="shared" si="9"/>
        <v>-585451.03999999911</v>
      </c>
    </row>
    <row r="361" spans="1:8" s="58" customFormat="1" x14ac:dyDescent="0.3">
      <c r="A361" s="59" t="s">
        <v>728</v>
      </c>
      <c r="B361" s="60" t="s">
        <v>729</v>
      </c>
      <c r="C361" s="61">
        <v>14824631.619999999</v>
      </c>
      <c r="D361" s="62">
        <v>-1585451.04</v>
      </c>
      <c r="E361" s="61">
        <v>13239180.58</v>
      </c>
      <c r="F361" s="61">
        <v>13239180.58</v>
      </c>
      <c r="G361" s="61">
        <v>13239180.58</v>
      </c>
      <c r="H361" s="61">
        <f t="shared" si="9"/>
        <v>-1585451.0399999991</v>
      </c>
    </row>
    <row r="362" spans="1:8" x14ac:dyDescent="0.3">
      <c r="A362" s="63" t="s">
        <v>730</v>
      </c>
      <c r="B362" s="64" t="s">
        <v>731</v>
      </c>
      <c r="C362" s="65">
        <v>3200000</v>
      </c>
      <c r="D362" s="66">
        <v>-1002833</v>
      </c>
      <c r="E362" s="65">
        <v>2197167</v>
      </c>
      <c r="F362" s="65">
        <v>2197167</v>
      </c>
      <c r="G362" s="65">
        <v>2197167</v>
      </c>
      <c r="H362" s="65">
        <f t="shared" si="9"/>
        <v>-1002833</v>
      </c>
    </row>
    <row r="363" spans="1:8" ht="26.4" x14ac:dyDescent="0.3">
      <c r="A363" s="63" t="s">
        <v>732</v>
      </c>
      <c r="B363" s="64" t="s">
        <v>733</v>
      </c>
      <c r="C363" s="65">
        <v>11624631.619999999</v>
      </c>
      <c r="D363" s="66">
        <v>-584356.56000000006</v>
      </c>
      <c r="E363" s="65">
        <v>11040275.060000001</v>
      </c>
      <c r="F363" s="65">
        <v>11040275.060000001</v>
      </c>
      <c r="G363" s="65">
        <v>11040275.060000001</v>
      </c>
      <c r="H363" s="65">
        <f t="shared" si="9"/>
        <v>-584356.55999999866</v>
      </c>
    </row>
    <row r="364" spans="1:8" ht="39.6" x14ac:dyDescent="0.3">
      <c r="A364" s="63" t="s">
        <v>734</v>
      </c>
      <c r="B364" s="64" t="s">
        <v>735</v>
      </c>
      <c r="C364" s="65">
        <v>0</v>
      </c>
      <c r="D364" s="66">
        <v>1738.52</v>
      </c>
      <c r="E364" s="65">
        <v>1738.52</v>
      </c>
      <c r="F364" s="65">
        <v>1738.52</v>
      </c>
      <c r="G364" s="65">
        <v>1738.52</v>
      </c>
      <c r="H364" s="65">
        <f t="shared" si="9"/>
        <v>1738.52</v>
      </c>
    </row>
    <row r="365" spans="1:8" s="58" customFormat="1" ht="26.4" x14ac:dyDescent="0.3">
      <c r="A365" s="59" t="s">
        <v>736</v>
      </c>
      <c r="B365" s="60" t="s">
        <v>737</v>
      </c>
      <c r="C365" s="61">
        <v>0</v>
      </c>
      <c r="D365" s="62">
        <v>1000000</v>
      </c>
      <c r="E365" s="61">
        <v>1000000</v>
      </c>
      <c r="F365" s="61">
        <v>1000000</v>
      </c>
      <c r="G365" s="61">
        <v>1000000</v>
      </c>
      <c r="H365" s="61">
        <f t="shared" si="9"/>
        <v>1000000</v>
      </c>
    </row>
    <row r="366" spans="1:8" ht="26.4" x14ac:dyDescent="0.3">
      <c r="A366" s="63" t="s">
        <v>738</v>
      </c>
      <c r="B366" s="64" t="s">
        <v>739</v>
      </c>
      <c r="C366" s="65">
        <v>0</v>
      </c>
      <c r="D366" s="66">
        <v>1000000</v>
      </c>
      <c r="E366" s="65">
        <v>1000000</v>
      </c>
      <c r="F366" s="65">
        <v>1000000</v>
      </c>
      <c r="G366" s="65">
        <v>1000000</v>
      </c>
      <c r="H366" s="65">
        <f t="shared" si="9"/>
        <v>1000000</v>
      </c>
    </row>
    <row r="367" spans="1:8" s="58" customFormat="1" x14ac:dyDescent="0.3">
      <c r="A367" s="54">
        <v>84</v>
      </c>
      <c r="B367" s="55" t="s">
        <v>740</v>
      </c>
      <c r="C367" s="56">
        <v>1589267.9</v>
      </c>
      <c r="D367" s="57">
        <v>1822995.89</v>
      </c>
      <c r="E367" s="56">
        <v>3412263.79</v>
      </c>
      <c r="F367" s="56">
        <v>3412263.79</v>
      </c>
      <c r="G367" s="56">
        <v>3412263.79</v>
      </c>
      <c r="H367" s="56">
        <f t="shared" si="9"/>
        <v>1822995.8900000001</v>
      </c>
    </row>
    <row r="368" spans="1:8" s="58" customFormat="1" ht="26.4" x14ac:dyDescent="0.3">
      <c r="A368" s="59" t="s">
        <v>741</v>
      </c>
      <c r="B368" s="60" t="s">
        <v>742</v>
      </c>
      <c r="C368" s="61">
        <v>1589267.9</v>
      </c>
      <c r="D368" s="62">
        <v>1822995.89</v>
      </c>
      <c r="E368" s="61">
        <v>3412263.79</v>
      </c>
      <c r="F368" s="61">
        <v>3412263.79</v>
      </c>
      <c r="G368" s="61">
        <v>3412263.79</v>
      </c>
      <c r="H368" s="61">
        <f t="shared" si="9"/>
        <v>1822995.8900000001</v>
      </c>
    </row>
    <row r="369" spans="1:8" x14ac:dyDescent="0.3">
      <c r="A369" s="63" t="s">
        <v>743</v>
      </c>
      <c r="B369" s="64" t="s">
        <v>744</v>
      </c>
      <c r="C369" s="65">
        <v>905656.98</v>
      </c>
      <c r="D369" s="66">
        <v>764274.28</v>
      </c>
      <c r="E369" s="65">
        <v>1669931.26</v>
      </c>
      <c r="F369" s="65">
        <v>1669931.26</v>
      </c>
      <c r="G369" s="65">
        <v>1669931.26</v>
      </c>
      <c r="H369" s="65">
        <f t="shared" si="9"/>
        <v>764274.28</v>
      </c>
    </row>
    <row r="370" spans="1:8" x14ac:dyDescent="0.3">
      <c r="A370" s="63" t="s">
        <v>745</v>
      </c>
      <c r="B370" s="64" t="s">
        <v>746</v>
      </c>
      <c r="C370" s="65">
        <v>186309.99</v>
      </c>
      <c r="D370" s="66">
        <v>17377.09</v>
      </c>
      <c r="E370" s="65">
        <v>203687.08</v>
      </c>
      <c r="F370" s="65">
        <v>203687.08</v>
      </c>
      <c r="G370" s="65">
        <v>203687.08</v>
      </c>
      <c r="H370" s="65">
        <f t="shared" si="9"/>
        <v>17377.089999999997</v>
      </c>
    </row>
    <row r="371" spans="1:8" x14ac:dyDescent="0.3">
      <c r="A371" s="63" t="s">
        <v>747</v>
      </c>
      <c r="B371" s="64" t="s">
        <v>748</v>
      </c>
      <c r="C371" s="65">
        <v>497300.93</v>
      </c>
      <c r="D371" s="66">
        <v>282521.99</v>
      </c>
      <c r="E371" s="65">
        <v>779822.92</v>
      </c>
      <c r="F371" s="65">
        <v>779822.92</v>
      </c>
      <c r="G371" s="65">
        <v>779822.92</v>
      </c>
      <c r="H371" s="65">
        <f t="shared" si="9"/>
        <v>282521.99000000005</v>
      </c>
    </row>
    <row r="372" spans="1:8" x14ac:dyDescent="0.3">
      <c r="A372" s="63" t="s">
        <v>749</v>
      </c>
      <c r="B372" s="64" t="s">
        <v>750</v>
      </c>
      <c r="C372" s="65">
        <v>0</v>
      </c>
      <c r="D372" s="66">
        <v>758822.53</v>
      </c>
      <c r="E372" s="65">
        <v>758822.53</v>
      </c>
      <c r="F372" s="65">
        <v>758822.53</v>
      </c>
      <c r="G372" s="65">
        <v>758822.53</v>
      </c>
      <c r="H372" s="65">
        <f t="shared" si="9"/>
        <v>758822.53</v>
      </c>
    </row>
    <row r="373" spans="1:8" s="104" customFormat="1" x14ac:dyDescent="0.3">
      <c r="A373" s="70">
        <v>90</v>
      </c>
      <c r="B373" s="71" t="s">
        <v>751</v>
      </c>
      <c r="C373" s="72">
        <f>C374</f>
        <v>12980940</v>
      </c>
      <c r="D373" s="72">
        <f t="shared" ref="D373:H373" si="11">D374</f>
        <v>3014752.56</v>
      </c>
      <c r="E373" s="72">
        <f t="shared" si="11"/>
        <v>15995692.560000001</v>
      </c>
      <c r="F373" s="72">
        <f t="shared" si="11"/>
        <v>15995692.560000001</v>
      </c>
      <c r="G373" s="72">
        <f t="shared" si="11"/>
        <v>15995692.560000001</v>
      </c>
      <c r="H373" s="72">
        <f t="shared" si="11"/>
        <v>3014752.5600000005</v>
      </c>
    </row>
    <row r="374" spans="1:8" s="58" customFormat="1" x14ac:dyDescent="0.3">
      <c r="A374" s="54">
        <v>93</v>
      </c>
      <c r="B374" s="55" t="s">
        <v>752</v>
      </c>
      <c r="C374" s="56">
        <v>12980940</v>
      </c>
      <c r="D374" s="57">
        <v>3014752.56</v>
      </c>
      <c r="E374" s="56">
        <v>15995692.560000001</v>
      </c>
      <c r="F374" s="56">
        <v>15995692.560000001</v>
      </c>
      <c r="G374" s="56">
        <v>15995692.560000001</v>
      </c>
      <c r="H374" s="56">
        <f t="shared" si="9"/>
        <v>3014752.5600000005</v>
      </c>
    </row>
    <row r="375" spans="1:8" s="58" customFormat="1" x14ac:dyDescent="0.3">
      <c r="A375" s="59" t="s">
        <v>753</v>
      </c>
      <c r="B375" s="60" t="s">
        <v>729</v>
      </c>
      <c r="C375" s="61">
        <v>3000000</v>
      </c>
      <c r="D375" s="62">
        <v>-3000000</v>
      </c>
      <c r="E375" s="61">
        <v>0</v>
      </c>
      <c r="F375" s="61">
        <v>0</v>
      </c>
      <c r="G375" s="61">
        <v>0</v>
      </c>
      <c r="H375" s="61">
        <f t="shared" si="9"/>
        <v>-3000000</v>
      </c>
    </row>
    <row r="376" spans="1:8" x14ac:dyDescent="0.3">
      <c r="A376" s="63" t="s">
        <v>754</v>
      </c>
      <c r="B376" s="64" t="s">
        <v>755</v>
      </c>
      <c r="C376" s="65">
        <v>3000000</v>
      </c>
      <c r="D376" s="66">
        <v>-3000000</v>
      </c>
      <c r="E376" s="65">
        <v>0</v>
      </c>
      <c r="F376" s="65">
        <v>0</v>
      </c>
      <c r="G376" s="65">
        <v>0</v>
      </c>
      <c r="H376" s="65">
        <f t="shared" si="9"/>
        <v>-3000000</v>
      </c>
    </row>
    <row r="377" spans="1:8" s="58" customFormat="1" x14ac:dyDescent="0.3">
      <c r="A377" s="59" t="s">
        <v>756</v>
      </c>
      <c r="B377" s="60" t="s">
        <v>757</v>
      </c>
      <c r="C377" s="61">
        <v>9980940</v>
      </c>
      <c r="D377" s="62">
        <v>6014752.5599999996</v>
      </c>
      <c r="E377" s="61">
        <v>15995692.560000001</v>
      </c>
      <c r="F377" s="61">
        <v>15995692.560000001</v>
      </c>
      <c r="G377" s="61">
        <v>15995692.560000001</v>
      </c>
      <c r="H377" s="61">
        <f t="shared" si="9"/>
        <v>6014752.5600000005</v>
      </c>
    </row>
    <row r="378" spans="1:8" x14ac:dyDescent="0.3">
      <c r="A378" s="63" t="s">
        <v>758</v>
      </c>
      <c r="B378" s="64" t="s">
        <v>759</v>
      </c>
      <c r="C378" s="65">
        <v>9980940</v>
      </c>
      <c r="D378" s="66">
        <v>6011199</v>
      </c>
      <c r="E378" s="65">
        <v>15992139</v>
      </c>
      <c r="F378" s="65">
        <v>15992139</v>
      </c>
      <c r="G378" s="65">
        <v>15992139</v>
      </c>
      <c r="H378" s="65">
        <f t="shared" si="9"/>
        <v>6011199</v>
      </c>
    </row>
    <row r="379" spans="1:8" x14ac:dyDescent="0.3">
      <c r="A379" s="63" t="s">
        <v>760</v>
      </c>
      <c r="B379" s="64" t="s">
        <v>761</v>
      </c>
      <c r="C379" s="65">
        <v>0</v>
      </c>
      <c r="D379" s="66">
        <v>3553.56</v>
      </c>
      <c r="E379" s="65">
        <v>3553.56</v>
      </c>
      <c r="F379" s="65">
        <v>3553.56</v>
      </c>
      <c r="G379" s="65">
        <v>3553.56</v>
      </c>
      <c r="H379" s="65">
        <f t="shared" si="9"/>
        <v>3553.56</v>
      </c>
    </row>
    <row r="380" spans="1:8" s="91" customFormat="1" x14ac:dyDescent="0.3">
      <c r="A380" s="90" t="s">
        <v>762</v>
      </c>
      <c r="B380" s="71" t="s">
        <v>763</v>
      </c>
      <c r="C380" s="72">
        <f>C381</f>
        <v>0</v>
      </c>
      <c r="D380" s="72">
        <f t="shared" ref="D380:H380" si="12">D381</f>
        <v>10025569.98</v>
      </c>
      <c r="E380" s="72">
        <f t="shared" si="12"/>
        <v>10025569.98</v>
      </c>
      <c r="F380" s="72">
        <f t="shared" si="12"/>
        <v>0</v>
      </c>
      <c r="G380" s="72">
        <f t="shared" si="12"/>
        <v>0</v>
      </c>
      <c r="H380" s="72">
        <f t="shared" si="12"/>
        <v>0</v>
      </c>
    </row>
    <row r="381" spans="1:8" s="58" customFormat="1" x14ac:dyDescent="0.3">
      <c r="A381" s="54">
        <v>3</v>
      </c>
      <c r="B381" s="55" t="s">
        <v>764</v>
      </c>
      <c r="C381" s="56">
        <v>0</v>
      </c>
      <c r="D381" s="57">
        <v>10025569.98</v>
      </c>
      <c r="E381" s="56">
        <v>10025569.98</v>
      </c>
      <c r="F381" s="56">
        <v>0</v>
      </c>
      <c r="G381" s="56">
        <v>0</v>
      </c>
      <c r="H381" s="56">
        <f t="shared" si="9"/>
        <v>0</v>
      </c>
    </row>
    <row r="382" spans="1:8" s="58" customFormat="1" ht="26.4" x14ac:dyDescent="0.3">
      <c r="A382" s="87" t="s">
        <v>765</v>
      </c>
      <c r="B382" s="82" t="s">
        <v>766</v>
      </c>
      <c r="C382" s="61">
        <v>0</v>
      </c>
      <c r="D382" s="62">
        <v>10025569.98</v>
      </c>
      <c r="E382" s="61">
        <v>10025569.98</v>
      </c>
      <c r="F382" s="61">
        <v>0</v>
      </c>
      <c r="G382" s="61">
        <v>0</v>
      </c>
      <c r="H382" s="61">
        <f t="shared" si="9"/>
        <v>0</v>
      </c>
    </row>
    <row r="383" spans="1:8" ht="27" thickBot="1" x14ac:dyDescent="0.35">
      <c r="A383" s="63" t="s">
        <v>767</v>
      </c>
      <c r="B383" s="64" t="s">
        <v>768</v>
      </c>
      <c r="C383" s="92">
        <v>0</v>
      </c>
      <c r="D383" s="93">
        <v>10025569.98</v>
      </c>
      <c r="E383" s="92">
        <v>10025569.98</v>
      </c>
      <c r="F383" s="92">
        <v>0</v>
      </c>
      <c r="G383" s="92">
        <v>0</v>
      </c>
      <c r="H383" s="92">
        <f t="shared" si="9"/>
        <v>0</v>
      </c>
    </row>
    <row r="384" spans="1:8" ht="18" customHeight="1" thickBot="1" x14ac:dyDescent="0.35">
      <c r="A384" s="94" t="s">
        <v>41</v>
      </c>
      <c r="B384" s="95" t="s">
        <v>24</v>
      </c>
      <c r="C384" s="96">
        <f>C9+C73+C301+C315+C340+C373+C380</f>
        <v>559283476.03999996</v>
      </c>
      <c r="D384" s="96">
        <f t="shared" ref="D384:H384" si="13">D9+D73+D301+D315+D340+D373+D380</f>
        <v>126841613.69</v>
      </c>
      <c r="E384" s="96">
        <f t="shared" si="13"/>
        <v>686125089.7299999</v>
      </c>
      <c r="F384" s="96">
        <f t="shared" si="13"/>
        <v>676099519.74999988</v>
      </c>
      <c r="G384" s="96">
        <f t="shared" si="13"/>
        <v>676099519.74999988</v>
      </c>
      <c r="H384" s="156">
        <f t="shared" si="13"/>
        <v>116816043.70999999</v>
      </c>
    </row>
    <row r="385" spans="1:8" ht="18" customHeight="1" thickBot="1" x14ac:dyDescent="0.35">
      <c r="F385" s="158" t="s">
        <v>769</v>
      </c>
      <c r="G385" s="159"/>
      <c r="H385" s="157"/>
    </row>
    <row r="386" spans="1:8" s="104" customFormat="1" x14ac:dyDescent="0.3">
      <c r="A386" s="105"/>
      <c r="B386" s="106"/>
      <c r="C386" s="107"/>
      <c r="D386" s="107"/>
      <c r="E386" s="107"/>
      <c r="F386" s="107"/>
      <c r="G386" s="107"/>
      <c r="H386" s="107"/>
    </row>
    <row r="387" spans="1:8" s="104" customFormat="1" x14ac:dyDescent="0.3">
      <c r="A387" s="105"/>
      <c r="B387" s="106"/>
      <c r="C387" s="107"/>
      <c r="D387" s="107"/>
      <c r="E387" s="107"/>
      <c r="F387" s="107"/>
      <c r="G387" s="107"/>
      <c r="H387" s="107"/>
    </row>
    <row r="388" spans="1:8" s="104" customFormat="1" x14ac:dyDescent="0.3">
      <c r="A388" s="105"/>
      <c r="B388" s="106"/>
      <c r="C388" s="107"/>
      <c r="D388" s="107"/>
      <c r="E388" s="107"/>
      <c r="F388" s="107"/>
      <c r="G388" s="107"/>
      <c r="H388" s="107"/>
    </row>
    <row r="389" spans="1:8" s="104" customFormat="1" x14ac:dyDescent="0.3">
      <c r="A389" s="105"/>
      <c r="B389" s="106"/>
      <c r="C389" s="107"/>
      <c r="D389" s="107"/>
      <c r="E389" s="107"/>
      <c r="F389" s="107"/>
      <c r="G389" s="107"/>
      <c r="H389" s="107"/>
    </row>
    <row r="390" spans="1:8" s="104" customFormat="1" x14ac:dyDescent="0.3">
      <c r="A390" s="105"/>
      <c r="B390" s="106"/>
      <c r="C390" s="107"/>
      <c r="D390" s="107"/>
      <c r="E390" s="107"/>
      <c r="F390" s="107"/>
      <c r="G390" s="107"/>
      <c r="H390" s="107"/>
    </row>
    <row r="391" spans="1:8" s="104" customFormat="1" x14ac:dyDescent="0.3">
      <c r="A391" s="105"/>
      <c r="B391" s="106"/>
      <c r="C391" s="107"/>
      <c r="D391" s="107"/>
      <c r="E391" s="107"/>
      <c r="F391" s="107"/>
      <c r="G391" s="107"/>
      <c r="H391" s="107"/>
    </row>
    <row r="392" spans="1:8" s="104" customFormat="1" x14ac:dyDescent="0.3">
      <c r="A392" s="105"/>
      <c r="B392" s="106"/>
      <c r="C392" s="107"/>
      <c r="D392" s="107"/>
      <c r="E392" s="107"/>
      <c r="F392" s="107"/>
      <c r="G392" s="107"/>
      <c r="H392" s="107"/>
    </row>
    <row r="393" spans="1:8" s="104" customFormat="1" x14ac:dyDescent="0.3">
      <c r="A393" s="105"/>
      <c r="B393" s="106"/>
      <c r="C393" s="107"/>
      <c r="D393" s="107"/>
      <c r="E393" s="107"/>
      <c r="F393" s="107"/>
      <c r="G393" s="107"/>
      <c r="H393" s="107"/>
    </row>
    <row r="394" spans="1:8" s="104" customFormat="1" x14ac:dyDescent="0.3">
      <c r="A394" s="105"/>
      <c r="B394" s="106"/>
      <c r="C394" s="107"/>
      <c r="D394" s="107"/>
      <c r="E394" s="107"/>
      <c r="F394" s="107"/>
      <c r="G394" s="107"/>
      <c r="H394" s="107"/>
    </row>
    <row r="395" spans="1:8" s="104" customFormat="1" x14ac:dyDescent="0.3">
      <c r="A395" s="105"/>
      <c r="B395" s="106"/>
      <c r="C395" s="107"/>
      <c r="D395" s="107"/>
      <c r="E395" s="107"/>
      <c r="F395" s="107"/>
      <c r="G395" s="107"/>
      <c r="H395" s="107"/>
    </row>
    <row r="396" spans="1:8" s="104" customFormat="1" x14ac:dyDescent="0.3">
      <c r="A396" s="105"/>
      <c r="B396" s="106"/>
      <c r="C396" s="107"/>
      <c r="D396" s="107"/>
      <c r="E396" s="107"/>
      <c r="F396" s="107"/>
      <c r="G396" s="107"/>
      <c r="H396" s="107"/>
    </row>
    <row r="397" spans="1:8" s="104" customFormat="1" x14ac:dyDescent="0.3">
      <c r="A397" s="105"/>
      <c r="B397" s="106"/>
      <c r="C397" s="107"/>
      <c r="D397" s="107"/>
      <c r="E397" s="107"/>
      <c r="F397" s="107"/>
      <c r="G397" s="107"/>
      <c r="H397" s="107"/>
    </row>
    <row r="398" spans="1:8" s="104" customFormat="1" x14ac:dyDescent="0.3">
      <c r="A398" s="105"/>
      <c r="B398" s="106"/>
      <c r="C398" s="107"/>
      <c r="D398" s="107"/>
      <c r="E398" s="107"/>
      <c r="F398" s="107"/>
      <c r="G398" s="107"/>
      <c r="H398" s="107"/>
    </row>
    <row r="399" spans="1:8" s="104" customFormat="1" x14ac:dyDescent="0.3">
      <c r="A399" s="105"/>
      <c r="B399" s="106"/>
      <c r="C399" s="107"/>
      <c r="D399" s="107"/>
      <c r="E399" s="107"/>
      <c r="F399" s="107"/>
      <c r="G399" s="107"/>
      <c r="H399" s="107"/>
    </row>
    <row r="400" spans="1:8" s="104" customFormat="1" x14ac:dyDescent="0.3">
      <c r="A400" s="105"/>
      <c r="B400" s="106"/>
      <c r="C400" s="107"/>
      <c r="D400" s="107"/>
      <c r="E400" s="107"/>
      <c r="F400" s="107"/>
      <c r="G400" s="107"/>
      <c r="H400" s="107"/>
    </row>
    <row r="401" spans="1:8" s="104" customFormat="1" x14ac:dyDescent="0.3">
      <c r="A401" s="105"/>
      <c r="B401" s="108"/>
      <c r="C401" s="107"/>
      <c r="D401" s="107"/>
      <c r="E401" s="107"/>
      <c r="F401" s="107"/>
      <c r="G401" s="107"/>
      <c r="H401" s="107"/>
    </row>
    <row r="402" spans="1:8" s="104" customFormat="1" x14ac:dyDescent="0.3">
      <c r="A402" s="105"/>
      <c r="B402" s="108"/>
      <c r="C402" s="107"/>
      <c r="D402" s="107"/>
      <c r="E402" s="107"/>
      <c r="F402" s="107"/>
      <c r="G402" s="107"/>
      <c r="H402" s="107"/>
    </row>
    <row r="403" spans="1:8" s="104" customFormat="1" x14ac:dyDescent="0.3">
      <c r="A403" s="105"/>
      <c r="B403" s="108"/>
      <c r="C403" s="107"/>
      <c r="D403" s="107"/>
      <c r="E403" s="107"/>
      <c r="F403" s="107"/>
      <c r="G403" s="107"/>
      <c r="H403" s="107"/>
    </row>
    <row r="404" spans="1:8" s="104" customFormat="1" x14ac:dyDescent="0.3">
      <c r="A404" s="105"/>
      <c r="B404" s="108"/>
      <c r="C404" s="107"/>
      <c r="D404" s="107"/>
      <c r="E404" s="107"/>
      <c r="F404" s="107"/>
      <c r="G404" s="107"/>
      <c r="H404" s="107"/>
    </row>
    <row r="405" spans="1:8" s="104" customFormat="1" x14ac:dyDescent="0.3">
      <c r="A405" s="105"/>
      <c r="B405" s="108"/>
      <c r="C405" s="107"/>
      <c r="D405" s="107"/>
      <c r="E405" s="107"/>
      <c r="F405" s="107"/>
      <c r="G405" s="107"/>
      <c r="H405" s="107"/>
    </row>
  </sheetData>
  <mergeCells count="9">
    <mergeCell ref="H384:H385"/>
    <mergeCell ref="F385:G385"/>
    <mergeCell ref="A3:H3"/>
    <mergeCell ref="A4:H4"/>
    <mergeCell ref="A5:H5"/>
    <mergeCell ref="A6:A8"/>
    <mergeCell ref="B6:B8"/>
    <mergeCell ref="C6:G6"/>
    <mergeCell ref="H6:H7"/>
  </mergeCells>
  <printOptions horizontalCentered="1"/>
  <pageMargins left="0.51181102362204722" right="0.51181102362204722" top="0.51181102362204722" bottom="0.59055118110236227" header="0" footer="0.39370078740157483"/>
  <pageSetup scale="74" fitToHeight="20" orientation="landscape" r:id="rId1"/>
  <headerFooter>
    <oddFooter>&amp;C&amp;"-,Negrita"&amp;10&amp;P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IP-01</vt:lpstr>
      <vt:lpstr>IP-01 desagregado</vt:lpstr>
      <vt:lpstr>'IP-01'!Área_de_impresión</vt:lpstr>
      <vt:lpstr>'IP-01 desagregado'!Área_de_impresión</vt:lpstr>
      <vt:lpstr>'IP-01 desagregado'!Títulos_a_imprimir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PROG Y PRESUPUESTO</cp:lastModifiedBy>
  <cp:lastPrinted>2023-05-11T20:25:40Z</cp:lastPrinted>
  <dcterms:created xsi:type="dcterms:W3CDTF">2018-10-31T21:40:06Z</dcterms:created>
  <dcterms:modified xsi:type="dcterms:W3CDTF">2023-05-11T20:25:51Z</dcterms:modified>
</cp:coreProperties>
</file>