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codeName="ThisWorkbook" defaultThemeVersion="124226"/>
  <mc:AlternateContent xmlns:mc="http://schemas.openxmlformats.org/markup-compatibility/2006">
    <mc:Choice Requires="x15">
      <x15ac:absPath xmlns:x15ac="http://schemas.microsoft.com/office/spreadsheetml/2010/11/ac" url="E:\2022\OPS_2022\"/>
    </mc:Choice>
  </mc:AlternateContent>
  <xr:revisionPtr revIDLastSave="0" documentId="8_{46EFA4AA-C075-442B-9ECA-4C41E11ED11C}" xr6:coauthVersionLast="47" xr6:coauthVersionMax="47" xr10:uidLastSave="{00000000-0000-0000-0000-000000000000}"/>
  <bookViews>
    <workbookView xWindow="-120" yWindow="-120" windowWidth="29040" windowHeight="15840" tabRatio="755" firstSheet="1" activeTab="1" xr2:uid="{00000000-000D-0000-FFFF-FFFF00000000}"/>
  </bookViews>
  <sheets>
    <sheet name="Indice" sheetId="85" state="hidden" r:id="rId1"/>
    <sheet name="OP-1" sheetId="204" r:id="rId2"/>
  </sheets>
  <externalReferences>
    <externalReference r:id="rId3"/>
    <externalReference r:id="rId4"/>
    <externalReference r:id="rId5"/>
  </externalReferences>
  <definedNames>
    <definedName name="CUMPLE">#REF!</definedName>
    <definedName name="DI">[1]Datos!$B$102:$B$109</definedName>
    <definedName name="DIM">#REF!</definedName>
    <definedName name="EyO">[2]Dictamen!$B$16:$C$1012</definedName>
    <definedName name="G.I.">[3]LISTAS!$D$4:$D$9</definedName>
    <definedName name="GENERAL">#REF!</definedName>
    <definedName name="GI">[1]Datos!$B$95:$B$99</definedName>
    <definedName name="OPINION">[2]Dictamen!$B$6:$C$11</definedName>
    <definedName name="PRODIM">'[3]ANEXO 4'!#REF!</definedName>
    <definedName name="PRODIMDF">[3]LISTAS!$B$4:$B$11</definedName>
    <definedName name="Rubro">[1]Datos!$M$2:$M$8</definedName>
    <definedName name="rvtwgwt4c">#REF!</definedName>
    <definedName name="S">#REF!</definedName>
    <definedName name="SDD">#REF!</definedName>
    <definedName name="SiNo">'[1]Anexo 4A'!$X$2:$X$3</definedName>
    <definedName name="_xlnm.Print_Titles" localSheetId="1">'OP-1'!$1:$6</definedName>
  </definedNames>
  <calcPr calcId="191029"/>
</workbook>
</file>

<file path=xl/calcChain.xml><?xml version="1.0" encoding="utf-8"?>
<calcChain xmlns="http://schemas.openxmlformats.org/spreadsheetml/2006/main">
  <c r="G234" i="204" l="1"/>
  <c r="I234" i="204"/>
  <c r="J234" i="204"/>
  <c r="K234" i="204"/>
  <c r="L234" i="204"/>
  <c r="M234" i="204"/>
  <c r="N234" i="204"/>
  <c r="O234" i="204"/>
  <c r="P234" i="204"/>
  <c r="Q234" i="204"/>
  <c r="R234" i="204"/>
  <c r="S234" i="204"/>
  <c r="H234" i="204"/>
  <c r="H185" i="204"/>
  <c r="I185" i="204"/>
  <c r="J185" i="204"/>
  <c r="K185" i="204"/>
  <c r="L185" i="204"/>
  <c r="M185" i="204"/>
  <c r="N185" i="204"/>
  <c r="O185" i="204"/>
  <c r="P185" i="204"/>
  <c r="Q185" i="204"/>
  <c r="R185" i="204"/>
  <c r="S185" i="204"/>
  <c r="G185" i="204"/>
  <c r="H183" i="204"/>
  <c r="I183" i="204"/>
  <c r="J183" i="204"/>
  <c r="K183" i="204"/>
  <c r="L183" i="204"/>
  <c r="M183" i="204"/>
  <c r="N183" i="204"/>
  <c r="O183" i="204"/>
  <c r="P183" i="204"/>
  <c r="Q183" i="204"/>
  <c r="R183" i="204"/>
  <c r="S183" i="204"/>
  <c r="G183" i="204"/>
  <c r="A188" i="204"/>
  <c r="A181" i="204"/>
  <c r="A159" i="204"/>
  <c r="G181" i="204"/>
  <c r="B181" i="204"/>
  <c r="S230" i="204"/>
  <c r="S232" i="204" s="1"/>
  <c r="S219" i="204"/>
  <c r="S221" i="204" s="1"/>
  <c r="S207" i="204"/>
  <c r="S209" i="204" s="1"/>
  <c r="S201" i="204"/>
  <c r="S203" i="204" s="1"/>
  <c r="S176" i="204"/>
  <c r="S178" i="204" s="1"/>
  <c r="S124" i="204"/>
  <c r="S126" i="204" s="1"/>
  <c r="S107" i="204"/>
  <c r="S109" i="204" s="1"/>
  <c r="S103" i="204"/>
  <c r="G90" i="204"/>
  <c r="J176" i="204"/>
  <c r="J132" i="204"/>
  <c r="G130" i="204"/>
  <c r="G132" i="204" s="1"/>
  <c r="B130" i="204"/>
  <c r="J178" i="204" l="1"/>
  <c r="G48" i="204"/>
  <c r="G47" i="204"/>
  <c r="G46" i="204"/>
  <c r="G45" i="204"/>
  <c r="G44" i="204"/>
  <c r="G43" i="204"/>
  <c r="H207" i="204"/>
  <c r="H209" i="204" s="1"/>
  <c r="I207" i="204"/>
  <c r="I209" i="204" s="1"/>
  <c r="J207" i="204"/>
  <c r="J209" i="204" s="1"/>
  <c r="K207" i="204"/>
  <c r="K209" i="204" s="1"/>
  <c r="L207" i="204"/>
  <c r="L209" i="204" s="1"/>
  <c r="M207" i="204"/>
  <c r="M209" i="204" s="1"/>
  <c r="N207" i="204"/>
  <c r="N209" i="204" s="1"/>
  <c r="O207" i="204"/>
  <c r="O209" i="204" s="1"/>
  <c r="P207" i="204"/>
  <c r="P209" i="204" s="1"/>
  <c r="Q207" i="204"/>
  <c r="Q209" i="204" s="1"/>
  <c r="G206" i="204"/>
  <c r="G207" i="204" s="1"/>
  <c r="G209" i="204" s="1"/>
  <c r="N18" i="204"/>
  <c r="N34" i="204" s="1"/>
  <c r="O51" i="204"/>
  <c r="N51" i="204"/>
  <c r="O55" i="204"/>
  <c r="N55" i="204"/>
  <c r="N103" i="204"/>
  <c r="N107" i="204"/>
  <c r="N124" i="204"/>
  <c r="N126" i="204" s="1"/>
  <c r="N176" i="204"/>
  <c r="N201" i="204"/>
  <c r="N203" i="204" s="1"/>
  <c r="N219" i="204"/>
  <c r="N221" i="204" s="1"/>
  <c r="N230" i="204"/>
  <c r="N232" i="204" s="1"/>
  <c r="G174" i="204"/>
  <c r="O34" i="204"/>
  <c r="O107" i="204"/>
  <c r="O103" i="204"/>
  <c r="O124" i="204"/>
  <c r="O126" i="204" s="1"/>
  <c r="O176" i="204"/>
  <c r="O201" i="204"/>
  <c r="O203" i="204" s="1"/>
  <c r="O219" i="204"/>
  <c r="O221" i="204" s="1"/>
  <c r="O230" i="204"/>
  <c r="O232" i="204" s="1"/>
  <c r="K230" i="204"/>
  <c r="K232" i="204" s="1"/>
  <c r="K219" i="204"/>
  <c r="K221" i="204" s="1"/>
  <c r="K124" i="204"/>
  <c r="K126" i="204" s="1"/>
  <c r="K103" i="204"/>
  <c r="K176" i="204"/>
  <c r="K201" i="204"/>
  <c r="M201" i="204"/>
  <c r="M203" i="204" s="1"/>
  <c r="M55" i="204"/>
  <c r="P18" i="204"/>
  <c r="P34" i="204" s="1"/>
  <c r="M18" i="204"/>
  <c r="M34" i="204" s="1"/>
  <c r="L18" i="204"/>
  <c r="L34" i="204" s="1"/>
  <c r="M51" i="204"/>
  <c r="M103" i="204"/>
  <c r="P107" i="204"/>
  <c r="M107" i="204"/>
  <c r="L107" i="204"/>
  <c r="M124" i="204"/>
  <c r="M126" i="204" s="1"/>
  <c r="P176" i="204"/>
  <c r="M176" i="204"/>
  <c r="P201" i="204"/>
  <c r="P203" i="204" s="1"/>
  <c r="P219" i="204"/>
  <c r="P221" i="204" s="1"/>
  <c r="M219" i="204"/>
  <c r="M221" i="204" s="1"/>
  <c r="L219" i="204"/>
  <c r="L221" i="204" s="1"/>
  <c r="M230" i="204"/>
  <c r="M232" i="204" s="1"/>
  <c r="L230" i="204"/>
  <c r="L232" i="204" s="1"/>
  <c r="K178" i="204" l="1"/>
  <c r="O178" i="204"/>
  <c r="N178" i="204"/>
  <c r="M178" i="204"/>
  <c r="P178" i="204"/>
  <c r="N109" i="204"/>
  <c r="O109" i="204"/>
  <c r="M109" i="204"/>
  <c r="L176" i="204"/>
  <c r="G171" i="204"/>
  <c r="L178" i="204" l="1"/>
  <c r="P230" i="204"/>
  <c r="P232" i="204" s="1"/>
  <c r="Q219" i="204" l="1"/>
  <c r="Q221" i="204" s="1"/>
  <c r="J219" i="204"/>
  <c r="J221" i="204" s="1"/>
  <c r="I219" i="204"/>
  <c r="I221" i="204" s="1"/>
  <c r="H219" i="204"/>
  <c r="H221" i="204" s="1"/>
  <c r="G218" i="204"/>
  <c r="G217" i="204"/>
  <c r="G216" i="204"/>
  <c r="G215" i="204"/>
  <c r="G214" i="204"/>
  <c r="G213" i="204"/>
  <c r="G200" i="204"/>
  <c r="G198" i="204"/>
  <c r="G199" i="204"/>
  <c r="G196" i="204"/>
  <c r="G197" i="204"/>
  <c r="G194" i="204"/>
  <c r="G195" i="204"/>
  <c r="G193" i="204"/>
  <c r="G192" i="204"/>
  <c r="G191" i="204"/>
  <c r="G190" i="204"/>
  <c r="G189" i="204"/>
  <c r="G219" i="204" l="1"/>
  <c r="G221" i="204" s="1"/>
  <c r="G139" i="204" l="1"/>
  <c r="G140" i="204"/>
  <c r="G141" i="204"/>
  <c r="G142" i="204"/>
  <c r="G143" i="204"/>
  <c r="G144" i="204"/>
  <c r="G145" i="204"/>
  <c r="G146" i="204"/>
  <c r="G147" i="204"/>
  <c r="G148" i="204"/>
  <c r="G149" i="204"/>
  <c r="G150" i="204"/>
  <c r="G151" i="204"/>
  <c r="G152" i="204"/>
  <c r="G153" i="204"/>
  <c r="G154" i="204"/>
  <c r="G155" i="204"/>
  <c r="G156" i="204"/>
  <c r="G157" i="204"/>
  <c r="G158" i="204"/>
  <c r="G159" i="204"/>
  <c r="G160" i="204"/>
  <c r="G161" i="204"/>
  <c r="G162" i="204"/>
  <c r="G163" i="204"/>
  <c r="G164" i="204"/>
  <c r="G165" i="204"/>
  <c r="G166" i="204"/>
  <c r="G167" i="204"/>
  <c r="G168" i="204"/>
  <c r="G169" i="204"/>
  <c r="G170" i="204"/>
  <c r="G172" i="204"/>
  <c r="G173" i="204"/>
  <c r="G121" i="204" l="1"/>
  <c r="G120" i="204"/>
  <c r="G119" i="204"/>
  <c r="G118" i="204"/>
  <c r="G117" i="204"/>
  <c r="G115" i="204"/>
  <c r="G116" i="204"/>
  <c r="G114" i="204"/>
  <c r="I124" i="204"/>
  <c r="I126" i="204" s="1"/>
  <c r="G64" i="204" l="1"/>
  <c r="G63" i="204"/>
  <c r="G62" i="204"/>
  <c r="G61" i="204"/>
  <c r="G60" i="204"/>
  <c r="G100" i="204" l="1"/>
  <c r="G99" i="204"/>
  <c r="G98" i="204"/>
  <c r="G92" i="204" l="1"/>
  <c r="G89" i="204"/>
  <c r="G88" i="204"/>
  <c r="G87" i="204"/>
  <c r="G86" i="204"/>
  <c r="G65" i="204"/>
  <c r="H103" i="204"/>
  <c r="H107" i="204"/>
  <c r="G106" i="204"/>
  <c r="H34" i="204" l="1"/>
  <c r="G49" i="204" l="1"/>
  <c r="G42" i="204"/>
  <c r="G41" i="204"/>
  <c r="G40" i="204"/>
  <c r="G26" i="204" l="1"/>
  <c r="Q103" i="204" l="1"/>
  <c r="P103" i="204"/>
  <c r="P109" i="204" s="1"/>
  <c r="L103" i="204"/>
  <c r="L109" i="204" s="1"/>
  <c r="J103" i="204"/>
  <c r="I103" i="204"/>
  <c r="G91" i="204"/>
  <c r="G94" i="204"/>
  <c r="G93" i="204"/>
  <c r="G66" i="204"/>
  <c r="G59" i="204"/>
  <c r="G57" i="204"/>
  <c r="G53" i="204"/>
  <c r="G55" i="204" s="1"/>
  <c r="H55" i="204"/>
  <c r="I55" i="204"/>
  <c r="J55" i="204"/>
  <c r="L55" i="204"/>
  <c r="P55" i="204"/>
  <c r="Q55" i="204"/>
  <c r="Q51" i="204"/>
  <c r="P51" i="204"/>
  <c r="L51" i="204"/>
  <c r="J51" i="204"/>
  <c r="I51" i="204"/>
  <c r="H51" i="204"/>
  <c r="H18" i="204"/>
  <c r="G16" i="204"/>
  <c r="G15" i="204"/>
  <c r="G14" i="204"/>
  <c r="G12" i="204"/>
  <c r="G11" i="204"/>
  <c r="G10" i="204"/>
  <c r="G229" i="204" l="1"/>
  <c r="G227" i="204"/>
  <c r="G228" i="204"/>
  <c r="G226" i="204"/>
  <c r="G225" i="204"/>
  <c r="G224" i="204"/>
  <c r="G188" i="204"/>
  <c r="G138" i="204"/>
  <c r="G137" i="204"/>
  <c r="G136" i="204"/>
  <c r="G135" i="204"/>
  <c r="G134" i="204"/>
  <c r="G113" i="204"/>
  <c r="G112" i="204"/>
  <c r="G105" i="204"/>
  <c r="G107" i="204" s="1"/>
  <c r="G72" i="204"/>
  <c r="G73" i="204"/>
  <c r="G74" i="204"/>
  <c r="G75" i="204"/>
  <c r="G76" i="204"/>
  <c r="G77" i="204"/>
  <c r="G78" i="204"/>
  <c r="G79" i="204"/>
  <c r="G80" i="204"/>
  <c r="G81" i="204"/>
  <c r="G82" i="204"/>
  <c r="G83" i="204"/>
  <c r="G84" i="204"/>
  <c r="G85" i="204"/>
  <c r="G95" i="204"/>
  <c r="G96" i="204"/>
  <c r="G70" i="204"/>
  <c r="G71" i="204"/>
  <c r="G68" i="204"/>
  <c r="G69" i="204"/>
  <c r="G97" i="204"/>
  <c r="G67" i="204"/>
  <c r="G58" i="204"/>
  <c r="G39" i="204"/>
  <c r="G37" i="204"/>
  <c r="G38" i="204"/>
  <c r="G36" i="204"/>
  <c r="G25" i="204"/>
  <c r="G23" i="204"/>
  <c r="G24" i="204"/>
  <c r="G21" i="204"/>
  <c r="G22" i="204"/>
  <c r="G20" i="204"/>
  <c r="G31" i="204"/>
  <c r="G32" i="204"/>
  <c r="G29" i="204"/>
  <c r="G30" i="204"/>
  <c r="G28" i="204"/>
  <c r="G27" i="204"/>
  <c r="G9" i="204"/>
  <c r="G13" i="204"/>
  <c r="G8" i="204"/>
  <c r="G124" i="204" l="1"/>
  <c r="G126" i="204" s="1"/>
  <c r="G103" i="204"/>
  <c r="G34" i="204"/>
  <c r="G51" i="204"/>
  <c r="G18" i="204"/>
  <c r="B113" i="204"/>
  <c r="B114" i="204" s="1"/>
  <c r="B115" i="204" s="1"/>
  <c r="B116" i="204" s="1"/>
  <c r="B117" i="204" s="1"/>
  <c r="B118" i="204" s="1"/>
  <c r="B119" i="204" s="1"/>
  <c r="B120" i="204" s="1"/>
  <c r="B121" i="204" s="1"/>
  <c r="B135" i="204" s="1"/>
  <c r="B136" i="204" s="1"/>
  <c r="B137" i="204" s="1"/>
  <c r="B138" i="204" s="1"/>
  <c r="B139" i="204" s="1"/>
  <c r="B140" i="204" s="1"/>
  <c r="B141" i="204" s="1"/>
  <c r="B142" i="204" s="1"/>
  <c r="B143" i="204" s="1"/>
  <c r="B144" i="204" s="1"/>
  <c r="B145" i="204" s="1"/>
  <c r="B146" i="204" s="1"/>
  <c r="B147" i="204" s="1"/>
  <c r="B148" i="204" s="1"/>
  <c r="B149" i="204" s="1"/>
  <c r="B150" i="204" s="1"/>
  <c r="B151" i="204" s="1"/>
  <c r="B152" i="204" s="1"/>
  <c r="B153" i="204" s="1"/>
  <c r="B154" i="204" s="1"/>
  <c r="B155" i="204" s="1"/>
  <c r="B156" i="204" s="1"/>
  <c r="B157" i="204" s="1"/>
  <c r="B159" i="204" s="1"/>
  <c r="B160" i="204" s="1"/>
  <c r="B161" i="204" s="1"/>
  <c r="B162" i="204" s="1"/>
  <c r="B163" i="204" s="1"/>
  <c r="B164" i="204" s="1"/>
  <c r="B165" i="204" s="1"/>
  <c r="B166" i="204" s="1"/>
  <c r="B167" i="204" s="1"/>
  <c r="B168" i="204" s="1"/>
  <c r="B169" i="204" s="1"/>
  <c r="B170" i="204" s="1"/>
  <c r="B9" i="204"/>
  <c r="B171" i="204" l="1"/>
  <c r="B172" i="204" s="1"/>
  <c r="B173" i="204" s="1"/>
  <c r="B174" i="204" s="1"/>
  <c r="B189" i="204" s="1"/>
  <c r="B190" i="204" s="1"/>
  <c r="B191" i="204" s="1"/>
  <c r="B192" i="204" s="1"/>
  <c r="B193" i="204" s="1"/>
  <c r="B194" i="204" s="1"/>
  <c r="B195" i="204" s="1"/>
  <c r="B196" i="204" s="1"/>
  <c r="B197" i="204" s="1"/>
  <c r="B198" i="204" s="1"/>
  <c r="B199" i="204" s="1"/>
  <c r="B200" i="204" s="1"/>
  <c r="B214" i="204" s="1"/>
  <c r="B215" i="204" s="1"/>
  <c r="B216" i="204" s="1"/>
  <c r="B217" i="204" s="1"/>
  <c r="B218" i="204" s="1"/>
  <c r="B225" i="204" s="1"/>
  <c r="B226" i="204" s="1"/>
  <c r="B227" i="204" s="1"/>
  <c r="B228" i="204" s="1"/>
  <c r="B229" i="204" s="1"/>
  <c r="B10" i="204"/>
  <c r="B11" i="204" s="1"/>
  <c r="B12" i="204" s="1"/>
  <c r="B13" i="204" s="1"/>
  <c r="B14" i="204" s="1"/>
  <c r="B15" i="204" s="1"/>
  <c r="B16" i="204" s="1"/>
  <c r="A9" i="204"/>
  <c r="B20" i="204" l="1"/>
  <c r="A10" i="204"/>
  <c r="A11" i="204" s="1"/>
  <c r="A12" i="204" s="1"/>
  <c r="A13" i="204" s="1"/>
  <c r="A14" i="204" s="1"/>
  <c r="A15" i="204" s="1"/>
  <c r="A16" i="204" s="1"/>
  <c r="Q124" i="204"/>
  <c r="Q126" i="204" s="1"/>
  <c r="P124" i="204"/>
  <c r="P126" i="204" s="1"/>
  <c r="L124" i="204"/>
  <c r="L126" i="204" s="1"/>
  <c r="J124" i="204"/>
  <c r="J126" i="204" s="1"/>
  <c r="H124" i="204"/>
  <c r="H126" i="204" s="1"/>
  <c r="Q201" i="204"/>
  <c r="Q203" i="204" s="1"/>
  <c r="L201" i="204"/>
  <c r="L203" i="204" s="1"/>
  <c r="J201" i="204"/>
  <c r="J203" i="204" s="1"/>
  <c r="I201" i="204"/>
  <c r="I203" i="204" s="1"/>
  <c r="H201" i="204"/>
  <c r="H203" i="204" s="1"/>
  <c r="Q176" i="204"/>
  <c r="I176" i="204"/>
  <c r="H176" i="204"/>
  <c r="H178" i="204" l="1"/>
  <c r="I178" i="204"/>
  <c r="Q178" i="204"/>
  <c r="B21" i="204"/>
  <c r="A20" i="204"/>
  <c r="A21" i="204" s="1"/>
  <c r="A22" i="204" s="1"/>
  <c r="G176" i="204"/>
  <c r="G201" i="204"/>
  <c r="G203" i="204" s="1"/>
  <c r="Q230" i="204"/>
  <c r="Q232" i="204" s="1"/>
  <c r="J230" i="204"/>
  <c r="J232" i="204" s="1"/>
  <c r="I230" i="204"/>
  <c r="I232" i="204" s="1"/>
  <c r="H230" i="204"/>
  <c r="H232" i="204" s="1"/>
  <c r="G178" i="204" l="1"/>
  <c r="B22" i="204"/>
  <c r="B23" i="204" s="1"/>
  <c r="B24" i="204" s="1"/>
  <c r="B25" i="204" s="1"/>
  <c r="A23" i="204"/>
  <c r="A24" i="204" s="1"/>
  <c r="A25" i="204" s="1"/>
  <c r="A26" i="204" s="1"/>
  <c r="A27" i="204" s="1"/>
  <c r="A28" i="204" s="1"/>
  <c r="A29" i="204" s="1"/>
  <c r="A30" i="204" s="1"/>
  <c r="A31" i="204" s="1"/>
  <c r="A32" i="204" s="1"/>
  <c r="A36" i="204" s="1"/>
  <c r="G230" i="204"/>
  <c r="G232" i="204" s="1"/>
  <c r="B26" i="204" l="1"/>
  <c r="B27" i="204" s="1"/>
  <c r="B28" i="204" s="1"/>
  <c r="B29" i="204" s="1"/>
  <c r="B30" i="204" s="1"/>
  <c r="B31" i="204" s="1"/>
  <c r="B32" i="204" s="1"/>
  <c r="A37" i="204"/>
  <c r="A38" i="204" s="1"/>
  <c r="A39" i="204" s="1"/>
  <c r="A40" i="204" s="1"/>
  <c r="A41" i="204" s="1"/>
  <c r="Q18" i="204"/>
  <c r="J18" i="204"/>
  <c r="I18" i="204"/>
  <c r="B36" i="204" l="1"/>
  <c r="B37" i="204" s="1"/>
  <c r="B38" i="204" s="1"/>
  <c r="B39" i="204" s="1"/>
  <c r="B40" i="204" s="1"/>
  <c r="A42" i="204"/>
  <c r="Q107" i="204"/>
  <c r="J107" i="204"/>
  <c r="I107" i="204"/>
  <c r="H109" i="204"/>
  <c r="Q34" i="204"/>
  <c r="J34" i="204"/>
  <c r="I34" i="204"/>
  <c r="A43" i="204" l="1"/>
  <c r="B41" i="204"/>
  <c r="B42" i="204" s="1"/>
  <c r="Q109" i="204"/>
  <c r="J109" i="204"/>
  <c r="I109" i="204"/>
  <c r="G109" i="204"/>
  <c r="A44" i="204" l="1"/>
  <c r="A45" i="204" s="1"/>
  <c r="A46" i="204" s="1"/>
  <c r="A47" i="204" s="1"/>
  <c r="A48" i="204" s="1"/>
  <c r="A49" i="204" s="1"/>
  <c r="A53" i="204" s="1"/>
  <c r="A57" i="204" s="1"/>
  <c r="A58" i="204" s="1"/>
  <c r="A59" i="204" s="1"/>
  <c r="B43" i="204"/>
  <c r="B44" i="204" l="1"/>
  <c r="B45" i="204" s="1"/>
  <c r="B46" i="204" s="1"/>
  <c r="B47" i="204" s="1"/>
  <c r="B48" i="204" s="1"/>
  <c r="B49" i="204" s="1"/>
  <c r="B53" i="204" s="1"/>
  <c r="B57" i="204" s="1"/>
  <c r="B58" i="204" s="1"/>
  <c r="B59" i="204" s="1"/>
  <c r="A60" i="204"/>
  <c r="A61" i="204" s="1"/>
  <c r="A62" i="204" s="1"/>
  <c r="A63" i="204" s="1"/>
  <c r="A64" i="204" s="1"/>
  <c r="A65" i="204" s="1"/>
  <c r="A66" i="204" s="1"/>
  <c r="A67" i="204" l="1"/>
  <c r="B60" i="204"/>
  <c r="B61" i="204" s="1"/>
  <c r="B62" i="204" s="1"/>
  <c r="B63" i="204" s="1"/>
  <c r="B64" i="204" s="1"/>
  <c r="B65" i="204" s="1"/>
  <c r="B66" i="204" s="1"/>
  <c r="B67" i="204" l="1"/>
  <c r="B68" i="204" s="1"/>
  <c r="B69" i="204" s="1"/>
  <c r="B70" i="204" s="1"/>
  <c r="B71" i="204" s="1"/>
  <c r="B72" i="204" s="1"/>
  <c r="B73" i="204" s="1"/>
  <c r="B74" i="204" s="1"/>
  <c r="B75" i="204" s="1"/>
  <c r="B76" i="204" s="1"/>
  <c r="B77" i="204" s="1"/>
  <c r="B78" i="204" s="1"/>
  <c r="B79" i="204" s="1"/>
  <c r="B80" i="204" s="1"/>
  <c r="B81" i="204" s="1"/>
  <c r="B82" i="204" s="1"/>
  <c r="B83" i="204" s="1"/>
  <c r="B84" i="204" s="1"/>
  <c r="B85" i="204" s="1"/>
  <c r="B86" i="204" l="1"/>
  <c r="B87" i="204" s="1"/>
  <c r="B88" i="204" s="1"/>
  <c r="B89" i="204" s="1"/>
  <c r="B90" i="204" s="1"/>
  <c r="B91" i="204" s="1"/>
  <c r="A68" i="204"/>
  <c r="A69" i="204" s="1"/>
  <c r="A70" i="204" s="1"/>
  <c r="A71" i="204" s="1"/>
  <c r="A72" i="204" s="1"/>
  <c r="A73" i="204" s="1"/>
  <c r="A74" i="204" s="1"/>
  <c r="A75" i="204" s="1"/>
  <c r="A76" i="204" s="1"/>
  <c r="A77" i="204" s="1"/>
  <c r="A78" i="204" s="1"/>
  <c r="A79" i="204" s="1"/>
  <c r="A80" i="204" s="1"/>
  <c r="A81" i="204" s="1"/>
  <c r="A82" i="204" s="1"/>
  <c r="A83" i="204" s="1"/>
  <c r="A84" i="204" s="1"/>
  <c r="A85" i="204" s="1"/>
  <c r="B92" i="204" l="1"/>
  <c r="B93" i="204" s="1"/>
  <c r="B94" i="204" s="1"/>
  <c r="B95" i="204" s="1"/>
  <c r="B96" i="204" s="1"/>
  <c r="A86" i="204"/>
  <c r="A87" i="204" s="1"/>
  <c r="A88" i="204" s="1"/>
  <c r="A89" i="204" s="1"/>
  <c r="A90" i="204" s="1"/>
  <c r="A91" i="204" s="1"/>
  <c r="B97" i="204" l="1"/>
  <c r="B98" i="204" s="1"/>
  <c r="B99" i="204" s="1"/>
  <c r="B100" i="204" s="1"/>
  <c r="B105" i="204" s="1"/>
  <c r="B106" i="204" s="1"/>
  <c r="A92" i="204"/>
  <c r="A93" i="204" s="1"/>
  <c r="A94" i="204" s="1"/>
  <c r="A95" i="204" s="1"/>
  <c r="A96" i="204" s="1"/>
  <c r="A97" i="204" l="1"/>
  <c r="A98" i="204" s="1"/>
  <c r="A99" i="204" s="1"/>
  <c r="A100" i="204" s="1"/>
  <c r="A105" i="204" s="1"/>
  <c r="A106" i="204" l="1"/>
  <c r="A112" i="204" s="1"/>
  <c r="A113" i="204" s="1"/>
  <c r="A114" i="204" s="1"/>
  <c r="A115" i="204" s="1"/>
  <c r="A116" i="204" s="1"/>
  <c r="A117" i="204" s="1"/>
  <c r="A118" i="204" s="1"/>
  <c r="A119" i="204" s="1"/>
  <c r="A120" i="204" s="1"/>
  <c r="A121" i="204" s="1"/>
  <c r="A130" i="204" s="1"/>
  <c r="A134" i="204" s="1"/>
  <c r="A135" i="204" l="1"/>
  <c r="A136" i="204" s="1"/>
  <c r="A137" i="204" s="1"/>
  <c r="A138" i="204" s="1"/>
  <c r="A139" i="204" s="1"/>
  <c r="A140" i="204" s="1"/>
  <c r="A141" i="204" s="1"/>
  <c r="A142" i="204" s="1"/>
  <c r="A143" i="204" s="1"/>
  <c r="A144" i="204" s="1"/>
  <c r="A145" i="204" s="1"/>
  <c r="A146" i="204" s="1"/>
  <c r="A147" i="204" s="1"/>
  <c r="A148" i="204" s="1"/>
  <c r="A149" i="204" s="1"/>
  <c r="A150" i="204" s="1"/>
  <c r="A151" i="204" s="1"/>
  <c r="A152" i="204" s="1"/>
  <c r="A153" i="204" s="1"/>
  <c r="A154" i="204" s="1"/>
  <c r="A155" i="204" s="1"/>
  <c r="A156" i="204" s="1"/>
  <c r="A157" i="204" s="1"/>
  <c r="A158" i="204" s="1"/>
  <c r="A160" i="204" l="1"/>
  <c r="A161" i="204" s="1"/>
  <c r="A162" i="204" s="1"/>
  <c r="A163" i="204" s="1"/>
  <c r="A164" i="204" s="1"/>
  <c r="A165" i="204" s="1"/>
  <c r="A166" i="204" s="1"/>
  <c r="A167" i="204" s="1"/>
  <c r="A168" i="204" s="1"/>
  <c r="A169" i="204" s="1"/>
  <c r="A170" i="204" s="1"/>
  <c r="A171" i="204" s="1"/>
  <c r="A172" i="204" s="1"/>
  <c r="A173" i="204" s="1"/>
  <c r="A174" i="204" l="1"/>
  <c r="A189" i="204" s="1"/>
  <c r="A190" i="204" s="1"/>
  <c r="A191" i="204" l="1"/>
  <c r="A192" i="204" s="1"/>
  <c r="A193" i="204" s="1"/>
  <c r="A194" i="204" s="1"/>
  <c r="A195" i="204" s="1"/>
  <c r="A196" i="204" s="1"/>
  <c r="A197" i="204" s="1"/>
  <c r="A198" i="204" s="1"/>
  <c r="A199" i="204" s="1"/>
  <c r="A200" i="204" s="1"/>
  <c r="A206" i="204" s="1"/>
  <c r="A213" i="204" s="1"/>
  <c r="A214" i="204" s="1"/>
  <c r="A215" i="204" s="1"/>
  <c r="A216" i="204" s="1"/>
  <c r="A217" i="204" s="1"/>
  <c r="A218" i="204" s="1"/>
  <c r="A224" i="204" s="1"/>
  <c r="A225" i="204" s="1"/>
  <c r="A226" i="204" s="1"/>
  <c r="A227" i="204" s="1"/>
  <c r="A228" i="204" s="1"/>
  <c r="A229" i="20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jflores</author>
  </authors>
  <commentList>
    <comment ref="B5" authorId="0" shapeId="0" xr:uid="{00000000-0006-0000-0000-000001000000}">
      <text>
        <r>
          <rPr>
            <b/>
            <sz val="8"/>
            <color indexed="81"/>
            <rFont val="Tahoma"/>
            <family val="2"/>
          </rPr>
          <t>Dar clic sobre el nombre de cada formato</t>
        </r>
      </text>
    </comment>
  </commentList>
</comments>
</file>

<file path=xl/sharedStrings.xml><?xml version="1.0" encoding="utf-8"?>
<sst xmlns="http://schemas.openxmlformats.org/spreadsheetml/2006/main" count="1161" uniqueCount="563">
  <si>
    <t>NOMBRE</t>
  </si>
  <si>
    <t>Total</t>
  </si>
  <si>
    <t>Número</t>
  </si>
  <si>
    <t>Modificaciones realizadas a la plantilla de personal.</t>
  </si>
  <si>
    <t>Inventario de bienes muebles.</t>
  </si>
  <si>
    <t>Inventario de bienes inmuebles.</t>
  </si>
  <si>
    <t>Inventario de bienes muebles e inmuebles recibidos en comodato.</t>
  </si>
  <si>
    <t>Estado de actividades.</t>
  </si>
  <si>
    <t>Estado de variaciones en la hacienda pública/patrimonio.</t>
  </si>
  <si>
    <t>Relación de cuentas bancarias que se utilicen.</t>
  </si>
  <si>
    <t>Aspecto de Obra Pública</t>
  </si>
  <si>
    <t>Aspecto de Evaluación al Desempeño</t>
  </si>
  <si>
    <t>Plantilla de personal autorizada para el ejercicio fiscal 2012.</t>
  </si>
  <si>
    <t>Estado de flujos de efectivo</t>
  </si>
  <si>
    <t>Antigüedad de saldos de las cuentas y documentos por cobrar.</t>
  </si>
  <si>
    <t>Antigüedad de saldos de las cuentas y documentos por pagar.</t>
  </si>
  <si>
    <t>Reporte analítico de subsidios y apoyos otorgados durante el periodo.</t>
  </si>
  <si>
    <t>Altas de personal, autorizado durante el periodo.</t>
  </si>
  <si>
    <t>Resumen de integración de recursos por transferencias</t>
  </si>
  <si>
    <t>Integración detallada de recursos recibidos por transferencias.</t>
  </si>
  <si>
    <t>Inventario de bienes muebles e inmuebles entregados en comodato.</t>
  </si>
  <si>
    <t>Informe del estado que guardan las demandas o juicios de cualquier índole.</t>
  </si>
  <si>
    <t>Estado de situación financiera</t>
  </si>
  <si>
    <t>Información General</t>
  </si>
  <si>
    <t>Información Contable</t>
  </si>
  <si>
    <t>Estado analítico del activo.</t>
  </si>
  <si>
    <t>IG-1</t>
  </si>
  <si>
    <t>IG-2</t>
  </si>
  <si>
    <t>IG-3</t>
  </si>
  <si>
    <t>IG-4</t>
  </si>
  <si>
    <t>IG-5</t>
  </si>
  <si>
    <t>IG-6</t>
  </si>
  <si>
    <t>IG-7</t>
  </si>
  <si>
    <t>IG-8</t>
  </si>
  <si>
    <t>IG-11</t>
  </si>
  <si>
    <t>IG-12</t>
  </si>
  <si>
    <t>IG-13</t>
  </si>
  <si>
    <t>IC-14</t>
  </si>
  <si>
    <t>IC-15</t>
  </si>
  <si>
    <t>IC-16</t>
  </si>
  <si>
    <t>IC-17</t>
  </si>
  <si>
    <t>IC-18</t>
  </si>
  <si>
    <t>IC-19</t>
  </si>
  <si>
    <t>IC-20</t>
  </si>
  <si>
    <t>Informe de folios de ingresos utilizados</t>
  </si>
  <si>
    <t>IC-21</t>
  </si>
  <si>
    <t>Base de datos relativa a los recursos obtenidos</t>
  </si>
  <si>
    <t>IC-22</t>
  </si>
  <si>
    <t>IC-23</t>
  </si>
  <si>
    <t>IC-24</t>
  </si>
  <si>
    <t>IC-25</t>
  </si>
  <si>
    <t>Información Presupuestaria</t>
  </si>
  <si>
    <t>IP-26</t>
  </si>
  <si>
    <t>IC-26</t>
  </si>
  <si>
    <t>IC-27</t>
  </si>
  <si>
    <t>Bitácora de control de gastos de combustible en vehículos, durante el periodo.</t>
  </si>
  <si>
    <t>Bitácora de control de gastos de mantenimiento a vehículos, durante el periodo.</t>
  </si>
  <si>
    <t>Estado analítico de ingresos presupuestarios.</t>
  </si>
  <si>
    <t>Comparativo de ingresos reales a nivel de detalle contra el presupuesto autorizado.</t>
  </si>
  <si>
    <t>IP-27</t>
  </si>
  <si>
    <t>Relación del parque vehicular.</t>
  </si>
  <si>
    <t>Consentrado de nóminas de sueldos y salarios, del 1° de enero al cierre del periodo.</t>
  </si>
  <si>
    <t>MENÚ DE ACCESO A FORMATOS</t>
  </si>
  <si>
    <t>IP-28</t>
  </si>
  <si>
    <t>Estado analítico del presupuesto de egresos.</t>
  </si>
  <si>
    <t>IP-29</t>
  </si>
  <si>
    <t>Comparativo de egresos reales a nivel de detalle contra el presupuesto autorizado.</t>
  </si>
  <si>
    <t>IP-30</t>
  </si>
  <si>
    <t>Modificaciones presupuestales de egresos a nivel de partida específica.</t>
  </si>
  <si>
    <t>Información de Deuda Pública</t>
  </si>
  <si>
    <t>ID-31</t>
  </si>
  <si>
    <t>Estado analítico de la deuda y otros pasivos.</t>
  </si>
  <si>
    <t>Programa de inversión anual en obras y acciones del ejercicio fiscal 2012</t>
  </si>
  <si>
    <t>Resumen por programa o rubro de inversión.</t>
  </si>
  <si>
    <t>Padrón de proveedores de bienes y servicios del ejercicio fiscal 2012</t>
  </si>
  <si>
    <t>Relación de gastos</t>
  </si>
  <si>
    <t>OP-1</t>
  </si>
  <si>
    <t>OP-2</t>
  </si>
  <si>
    <t>OP-3</t>
  </si>
  <si>
    <t>Relación de obras, trabajos y acciones ejecutadas con rendimientos de inversiones y cuentas productivas</t>
  </si>
  <si>
    <t>OP-4</t>
  </si>
  <si>
    <t>OP-5</t>
  </si>
  <si>
    <t>OP-6</t>
  </si>
  <si>
    <t>Relación de convenios y/o acuerdos celebrados con otras instancias de gobierno.</t>
  </si>
  <si>
    <t>OP-7</t>
  </si>
  <si>
    <t>Reporte de avance físico-financiero de obras y acciones, al cierre del periodo o cuatrimestre.</t>
  </si>
  <si>
    <t>OP-8</t>
  </si>
  <si>
    <t>Relación de contratos de obra pública, adquisiciones, arrendamiento y prestación de servicios relacionados con la obra pública</t>
  </si>
  <si>
    <t>OP-9</t>
  </si>
  <si>
    <t>Programa de ejecución de obra, calendarizado y desagregado en etapas</t>
  </si>
  <si>
    <t>OP-10</t>
  </si>
  <si>
    <t>Resumen de la situación general en obras y acciones.</t>
  </si>
  <si>
    <t>Apéndice estadístico de la Deuda Pública</t>
  </si>
  <si>
    <t>ED-1</t>
  </si>
  <si>
    <t>ED-2</t>
  </si>
  <si>
    <t>ED-3</t>
  </si>
  <si>
    <t>ED-4</t>
  </si>
  <si>
    <t>ED-5</t>
  </si>
  <si>
    <t>ED-6</t>
  </si>
  <si>
    <t>ED-7</t>
  </si>
  <si>
    <t>ED-8</t>
  </si>
  <si>
    <t>Indicadores de gestión</t>
  </si>
  <si>
    <t>Indicadores del cumplimiento de metas y objetivos de la obra pública.</t>
  </si>
  <si>
    <t>ID-32</t>
  </si>
  <si>
    <t>Reporte de avance del programa operativo anual del 1º de enero al cierre del perido.</t>
  </si>
  <si>
    <t>Integración de las obras por tipo de adjudicación del 1°de enero al cierre del periodo.</t>
  </si>
  <si>
    <t>ED-9</t>
  </si>
  <si>
    <t>Auditoría General del Estado de Guerrero</t>
  </si>
  <si>
    <t xml:space="preserve">Nombre del Ente: </t>
  </si>
  <si>
    <t xml:space="preserve">No aplica </t>
  </si>
  <si>
    <t>OP-15</t>
  </si>
  <si>
    <t>Relación de gastos indirectos</t>
  </si>
  <si>
    <t>Apéndice estadístico del Fondo de Aportaciones para la Infraestructura Social Estatal</t>
  </si>
  <si>
    <t>Apéndice estadístico del  Fondo de Aportaciones Múltiples</t>
  </si>
  <si>
    <t>Apéndice estadístico del  Fondo de Aportaciones para el Fortalecimiento de las Entidades Fed.</t>
  </si>
  <si>
    <t>(Se puede registrar el nombre del Ente Fiscalizable para que se repita en todos los formatos)</t>
  </si>
  <si>
    <t>IG-9</t>
  </si>
  <si>
    <t>Inventario de bienes intangibles.</t>
  </si>
  <si>
    <t>___</t>
  </si>
  <si>
    <t>Para Organismos Públicos Descentralizados y Organismos Autónomos</t>
  </si>
  <si>
    <t>Estructura financiera.</t>
  </si>
  <si>
    <t>Localidad y/o Colonia</t>
  </si>
  <si>
    <t>No.</t>
  </si>
  <si>
    <t>Clasificación</t>
  </si>
  <si>
    <t xml:space="preserve">Nombre y descripción </t>
  </si>
  <si>
    <t xml:space="preserve">Número de beneficiarios </t>
  </si>
  <si>
    <t>Modalidad</t>
  </si>
  <si>
    <t>progr.</t>
  </si>
  <si>
    <t>del proyecto</t>
  </si>
  <si>
    <t>del proyecto.</t>
  </si>
  <si>
    <t>Origen del recurso.</t>
  </si>
  <si>
    <t>de</t>
  </si>
  <si>
    <t>ejecución.</t>
  </si>
  <si>
    <t>Formato OP-1</t>
  </si>
  <si>
    <t>Gasto</t>
  </si>
  <si>
    <t>Rubro del</t>
  </si>
  <si>
    <t>APO: AGUA POTABLE</t>
  </si>
  <si>
    <t>DIR: DIRECTA</t>
  </si>
  <si>
    <t>URB: URBANIZACIÓN</t>
  </si>
  <si>
    <t>COM: COMPLEMENTARIA</t>
  </si>
  <si>
    <t>SUBTOTAL AGUA POTABLE:</t>
  </si>
  <si>
    <t>SUBTOTAL URBANIZACIÓN:</t>
  </si>
  <si>
    <t>IGUALA</t>
  </si>
  <si>
    <t>COL. CENTRO</t>
  </si>
  <si>
    <t>COL. JUAN N. ÁLVAREZ</t>
  </si>
  <si>
    <t>COL. DANIEL MURAYAMA</t>
  </si>
  <si>
    <t>COL. EJIDAL</t>
  </si>
  <si>
    <t>GASTOS INDIRECTOS</t>
  </si>
  <si>
    <t>SUBTOTAL GASTOS INDIRECTOS:</t>
  </si>
  <si>
    <t>COL. MARTIRES DEL SNTE</t>
  </si>
  <si>
    <t>.</t>
  </si>
  <si>
    <t>FONDO O FUENTE DE FINANCIAMIENTO: RECURSOS FISCALES</t>
  </si>
  <si>
    <t>COL. PUEBLO VIEJO</t>
  </si>
  <si>
    <t>COL. EL CAPIRE</t>
  </si>
  <si>
    <t>TOTAL RECURSOS FISCALES:</t>
  </si>
  <si>
    <t>TOTAL:</t>
  </si>
  <si>
    <t>CONTRATO</t>
  </si>
  <si>
    <t>COL. 24 DE FEBRERO</t>
  </si>
  <si>
    <t>COL. JUAN N. ALVAREZ</t>
  </si>
  <si>
    <t>COL. LIDERES DEL SUR</t>
  </si>
  <si>
    <t>COL. MORELOS</t>
  </si>
  <si>
    <t>FONDO O FUENTE DE FINANCIAMIENTO: PARTICIPACIONES FEDERALES (RAMO 28)</t>
  </si>
  <si>
    <t>PARTICIPACIONES FEDERALES (RAMO 28)</t>
  </si>
  <si>
    <t xml:space="preserve">TOTAL PARTICIPACIONES FEDERALES (RAMO 28): </t>
  </si>
  <si>
    <t>COL. NUEVO HORIZONTE</t>
  </si>
  <si>
    <t>COL. LUIS DONALDO COLOSIO</t>
  </si>
  <si>
    <t>Expediente</t>
  </si>
  <si>
    <t>COL. SAN JOSE</t>
  </si>
  <si>
    <t>PERFORACIÓN DE POZO PROFUNDO PARA ABASTECIMENTO DE AGUA POTABLE, ASI COMO SU EQUIPAMIENTO MECÁNICO Y TREN DE SALIDA, EN LA COLONIA JUAN N. ALVAREZ, EN LA LOCALIDAD DE IGUALA, MUNICIPIO DE IGUALA DE LA INDEPENDENCIA, ESTADO DE GUERRERO. IGUALA-SDUOP-FISMDF-URB-2022-021</t>
  </si>
  <si>
    <t>PERFORACIÓN DE POZO PROFUNDO PARA ABASTECIMIENTO DE AGUA POTABLE, ASÍ COMO SU EQUIPAMIENTO MECÁNICO Y TREN DE SALIDA, EN LA COLONIA SAN GERARDO, EN LA LOCALIDAD DE IGUALA, MUNICIPIO DE IGUALA DE LA INDEPENDENCIA, ESTADO DE GUERRERO. IGUALA-SDUOP-FISMDF-AGU-2022-025</t>
  </si>
  <si>
    <t>COL. SAN GERARDO</t>
  </si>
  <si>
    <t>CONSTRUCCIÓN DE LÍNEA DE CONDUCCIÓN DE AGUA POTABLE DE LA COLONIA BURÓCRATA TRAMO: PLANTA POTABILIZADORA A LA COLONIA BURÓCRATA EN LA CIUDAD DE IGUALA, MUNICIPIO DE IGUALA DE LA INDEPENDENCIA, GUERRERO. IGUALA-SDUOP-FISMDF-AGU-2022-019</t>
  </si>
  <si>
    <t>COL. BUROCRATA</t>
  </si>
  <si>
    <t>CONSTRUCCIÓN DE LÍNEA DE CONDUCCIÓN DE AGUA POTABLE EN EL BOULEVARD IGUALA TRAMO: ESTRELLA DE ORO - CALLE VALENTÍN GÓMEZ FARIAS DE LA COL. CENTRO, EN LA CIUDAD DE IGUALA, MUNICIPIO DE IGUALA DE LA INDEPENDENCIA, GUERRERO. IGUALA-SDUOP-FISMDF-AGU-2022-036</t>
  </si>
  <si>
    <t>CONSTRUCCIÓN DE LÍNEA DE CONDUCCIÓN DE AGUA POTABLE EN EL BOULEVARD IGUALA TRAMO: CALLE VALENTÍN GÓMEZ FARIAS - PUENTE TECNOLOGICO DE LA COL. SAN JOSE, EN LA CIUDAD DE IGUALA, MUNICIPIO DE IGUALA DE LA INDEPENDENCIA, GUERRERO. IGUALA-SDUOP-FISMDF-AGU-2022-037</t>
  </si>
  <si>
    <t>CONSTRUCCION DE LINEA DE CONDUCCION DE AGUA POTABLE EN EL PERIFERICO NORTE BENITO JUAREZ DESDE LA COLONIA JUAN N. ALVAREZ A LA COLONIA ZAPATA, EN LA CIUDAD DE IGUALA, MUNICIPIO DE IGUALA DE LA INDEPENDENCIA, GUERRERO. IGUALA-SDUOP-FISMDF-AGU-2022-056</t>
  </si>
  <si>
    <t>CONSTRUCCIÓN DE RED DE DISTRIBUCIÓN DE AGUA POTABLE EN LAS CALLES: ORQUÍDEA, BUGAMBILIAS, VIOLETA, AMAPOLA, LIRIO Y ALCATRAZ DE LA COLONIA VALLE ESCONDIDO, EN LA CIUDAD DE IGUALA, MUNICIPIO DE IGUALA DE LA INDEPENDENCIA, GUERRERO. IGUALA-SDUOP-FISMDF-AGU-2022-015</t>
  </si>
  <si>
    <t>COL. VALLE ESCONDIDO</t>
  </si>
  <si>
    <t>CONSTRUCCIÓN DE RED DE DISTRIBUCIÓN DE AGUA POTABLE EN LAS CALLES: ALDAMA, BANDERA NACIONAL, CONSTITUCIÓN, ALVAREZ E HIDALGO DE LA COLONIA CENTRO EN LA CIUDAD DE IGUALA, MUNICIPIO DE IGUALA DE LA INDEPENDENCIA, GUERRERO. IGUALA-SDUOP-FISMDF-AGU-2022-047</t>
  </si>
  <si>
    <t>CONSTRUCCIÓN DE RED DE DISTRIBUCIÓN DE AGUA POTABLE DE LA CALLE JOSE MARIA MORELOS TRAMO: CALLE ALAMO - PERIFERICO SUR BENITO JUAREZ DE LA COLONIA JACARANDAS EN LA CIUDAD DE IGUALA, MUNICIPIO DE IGUALA DE LA INDEPENDENCIA, GUERRERO. IGUALA-SDUOP-FISMDF-AGU-2022-049</t>
  </si>
  <si>
    <t>COL. JACARANDAS</t>
  </si>
  <si>
    <t>CONSTRUCCIÓN DE RED DE DRENAJE SANITARIO, EN LAS CALLES: ORQUIDEA, BUGAMBILIAS, VIOLETA, AMAPOLA, LIRIO Y ALCATRAZ DE LA COLONIA VALLE ESCONDIDO, EN LA CIUDAD DE IGUALA, MUNICIPIO DE IGUALA DE LA INDEPENDENCIA, GUERRERO. IGUALA-SDUOP-FISMDF-DRE-2022-018</t>
  </si>
  <si>
    <t>DRE: DRENAJE Y LETRINAS</t>
  </si>
  <si>
    <t>CONSTRUCCIÓN DE DRENAJE SANITARIO EN LA CALLE QUÍMICOS TRAMO: CALLE PERIODISTAS - ELECTRICISTAS DE LA COLONIA LUIS DONALDO COLOSIO, EN LA CIUDAD DE IGUALA, MUNICIPIO DE IGUALA DE LA INDEPENDENCIA. IGUALA-SDUOP-FISMDF-DRE-2022-032</t>
  </si>
  <si>
    <t>CONSTRUCCIÓN DE RED DE DRENAJE SANITARIO EN LAS CALLES: LIRIO, GIRASOL Y MARGARITA DE LA COLONIA LOS ALMENDROS, EN LA CIUDAD DE IGUALA, MUNICIPIO DE IGUALA DE LA INDEPENDENCIA, GUERRERO. IGUALA-SDUOP-FISMDF-DRE-2022-052</t>
  </si>
  <si>
    <t>COL. LOS ALMENDROS</t>
  </si>
  <si>
    <t>Programa de inversión anual en obras y acciones del ejercicio fiscal: 2022</t>
  </si>
  <si>
    <t>CONSTRUCCIÓN DE RED DE DRENAJE SANITARIO EN LAS CALLES: JUAREZ, CONSTITUCIÓN, INDEPENDENCIA Y ALVAREZ DE LA COLONIA CENTRO, EN LA CIUDAD DE IGUALA, MUNICIPIO DE IGUALA DE LA INDEPENDENCIA, GUERRERO. IGUALA-SDUOP-FISMDF-DRE-2022-066</t>
  </si>
  <si>
    <t>CONSTRUCCIÓN DE RED DE DRENAJE SANITARIO EN LAS CALLES: GUERRERO, HIDALGO Y BANDERA NACIONAL DE LA COLONIA CENTRO, EN LA CIUDAD DE IGUALA, MUNICIPIO DE IGUALA DE LA INDEPENDENCIA, GUERRERO. IGUALA-SDUOP-FISMDF-DRE-2022-067</t>
  </si>
  <si>
    <t>CONSTRUCCIÓN DE RED DE DRENAJE SANITARIO EN LAS CALLES: BANDERA NACIONAL, ALTAMIRANO, ALDAMA Y GALEANA DE LA COLONIA CENTRO, EN LA CIUDAD DE IGUALA, MUNICIPIO DE IGUALA DE LA INDEPENDENCIA, GUERRERO. IGUALA-SDUOP-FISMDF-DRE-2022-068</t>
  </si>
  <si>
    <t>MANTENIMIENTO DE DRENAJE PLUVIAL EN EL RIO SAN JUAN TRAMO: CALLE INDUSTRIA ALIMENTICIA - CALLE KARINA DE LA COLONIA JUAN N. ALVAREZ, EN LA CIUDAD DE IGUALA, MUNICIPIO DE IGUALA DE LA INDEPENDENCIA, GUERRERO. IGUALA-SDUOP-FISMDF-DRE-2022-043</t>
  </si>
  <si>
    <t>MANTENIMIENTO DE DRENAJE PLUVIAL EN EL RIO SAN JUAN TRAMO: CALLE KARINA - AVENIDA DEL FERROCARRIL DE LA COLONIA CENTRO, EN LA CIUDAD DE IGUALA, MUNICIPIO DE IGUALA DE LA INDEPENDENCIA, GUERRERO. IGUALA-SDUOP-FISMDF-DRE-2022-044</t>
  </si>
  <si>
    <t>MANTENIMIENTO DE DRENAJE PLUVIAL EN EL RIO SAN JUAN TRAMO: AVENIDA DEL FERROCARRIL - PERIFERICO SUR BENITO JUAREZ DE LA COLONIA FERNANDO AMILPA, EN LA CIUDAD DE IGUALA, MUNICIPIO DE IGUALA DE LA INDEPENDENCIA, GUERRERO. IGUALA-SDUOP-FISMDF-DRE-2022-045</t>
  </si>
  <si>
    <t>COL. FERNANDO AMILPA</t>
  </si>
  <si>
    <t>MANTENIMIENTO DE DRENAJE PLUVIAL EN EL CANAL DE LA ESPERANZA TRAMO: CALLE JUSTO SIERRA - CALLE PINO DE LA COLONIA EL CAPIRE EN LA CIUDAD DE IGUALA, MUNICIPIO DE IGUALA DE LA INDEPENDENCIA, GUERRERO. IGUALA-SDUOP-FISMDF-DRE-2022-050</t>
  </si>
  <si>
    <t>MANTENIMIENTO DE DRENAJE PLUVIAL EN EL CANAL ARBOLEDAS TRAMO: CALLE FRANCISCO FIGUEROA MATA - PERIFERICO PONIENTE BENITO JUAREZ DE LA COLONIA EJIDAL, EN LA CIUDAD DE IGUALA, MUNICIPIO DE IGUALA DE LA INDEPENDENCIA, GUERRERO. IGUALA-SDUOP-FISMDF-DRE-2022-059</t>
  </si>
  <si>
    <t>MANTENIMIENTO DE DRENAJE PLUVIAL EN EL CANAL DE LA COMPUERTA TRAMO: PERIFERICO ORIENTE BENITO JUAREZ - CARRETERA IGUALA-TAXCO DE LA COLONIA JUDITH CABALLERO, EN LA CIUDAD DE IGUALA, MUNICIPIO DE IGUALA DE LA INDEPENDENCIA, GUERRERO. IGUALA-SDUOP-FISMDF-DRE-2022-060</t>
  </si>
  <si>
    <t>COL. JUDITH CABALLERO</t>
  </si>
  <si>
    <t>SUBTOTAL DRENAJE Y LETRINAS:</t>
  </si>
  <si>
    <t>AMPLIACIÓN DE RED DE ELECTRIFICACIÓN EN LA CALLE JOSE MARIA MORELOS, DE LA COLONIA CENTRO EN LA LOCALIDAD DE METLAPA, MUNICIPIO DE IGUALA DE LA INDEPENDENCIA, GUERRERO. IGUALA-SDUOP-FISMDF-ELE-2022-002</t>
  </si>
  <si>
    <t>AMPLIACIÓN DE RED DE ELECTRIFICACIÓN EN LAS CALLES: JOSE MARIA MORELOS, JUSTO SIERRA Y JUVENTUD MEXICANA DE LA COLONIA CENTRO EN LA LOCALIDAD DE RANCHO DEL CURA, MUNICIPIO DE IGUALA DE LA INDEPENDENCIA, GUERRERO. IGUALA-SDUOP-FISMDF-ELE-2022-046</t>
  </si>
  <si>
    <t>LOC. RANCHO DEL CURA</t>
  </si>
  <si>
    <t>CONSTRUCCIÓN DE OBRA CIVIL DE LA RED SUBTERRANEA DE ELECTRIFICACIÓN DE LAS CALLES: CONSTITUCIÓN, JUAREZ, MADERO, GALEANA Y ALVAREZ DE LA COLONIA CENTRO EN LA CIUDAD DE IGUALA, MUNICIPIO DE IGUALA DE LA INDEPENDENCIA, GUERRERO. IGUALA-SDUOP-FISMDF-ELE-2022-048</t>
  </si>
  <si>
    <t>CONSTRUCCIÓN DE OBRA CIVIL DE LA RED SUBTERRANEA DE ELECTRIFICACIÓN DE LAS CALLES: BANDERA NACIONAL, GALEANA, ALDAMA Y ALTAMIRANO DE LA COLONIA CENTRO EN LA CIUDAD DE IGUALA, MUNICIPIO DE IGUALA DE LA INDEPENDENCIA, GUERRERO. IGUALA-SDUOP-FISMDF-ELE-2022-051</t>
  </si>
  <si>
    <t>SUBTOTAL ELECTRIFICACIÓN RURAL Y DE COLONIAS POBRES:</t>
  </si>
  <si>
    <t>SUBTOTAL INFRAESTRUCTURA BÁSICA DEL SECTOR EDUCATIVO:</t>
  </si>
  <si>
    <t>ELE: ELECTRIFICACIÓN RURAL Y DE COLONIAS POBRES</t>
  </si>
  <si>
    <t>IBE: INFRAESTRUCTURA BÁSICA DEL SECTOR EDUCATIVO</t>
  </si>
  <si>
    <t>CONSTRUCCIÓN DE BARDA PERIMETRAL EN LA ESC. SEC. TEC. "JUSTO SIERRA" EN LA COL. CENTRO DE LA COMUNIDAD DE METLAPA, MUNICIPIO DE IGUALA DE LA INDEPENDENCIA, GUERRERO. IGUALA-SDUOP-FISMDF-IBE-2022-017</t>
  </si>
  <si>
    <t>CONSTRUCCIÓN DE RED DE ALUMBRADO PÚBLICO EN EL PERIFÉRICO NORTE BENITO JUÁREZ, TRAMO: INSTITUTO TECNOLÓGICO - GLORIETA SALIDA A TELOLOAPAN DE LA CIUDAD INDUSTRIAL, EN LA CIUDAD DE IGUALA, MUNICIPIO DE IGUALA DE LA INDEPENDENCIA, GUERRERO. IGUALA-SDUOP-FISMDF-ELE-2022-033</t>
  </si>
  <si>
    <t>CONSTRUCCIÓN DE LÍNEA DE ALUMBRADO PUBLICO EN LA CARRETERA FEDERAL IGUALA-CHILPANCINGO, TRAMO: ESTRELLA DE ORO-CRUCERO TOMATAL DE LA COLONIA CENTRO, EN LA CIUDAD DE IGUALA, MUNICIPIO DE IGUALA DE LA INDEPENDENCIA, GUERRERO. IGUALA-SDUOP-FISMDF-ELE-2022-029</t>
  </si>
  <si>
    <t>CONSTRUCCIÓN DE RED DE ALUMBRADO PÚBLICO EN LA PRIVADA HEROICO COLEGIO MILITAR DE LA COLONIA CENTRO EN LA CIUDAD DE IGUALA, MUNICIPIO DE IGUALA DE LA INDEPENDENCIA, GUERRERO. IGUALA-SDUOP-FISMDF-ELE-2022-031</t>
  </si>
  <si>
    <t>CONSTRUCCION DE RED DE ALUMBRADO PUBLICO EN EL PERIFERICO SUR BENITO JUAREZ, TRAMO: CALLE PASO COATEPEQUEÑO A LA CALLE PINEDA DE LA COLONIA MARTIRES DEL SNTE, EN LA CIUDAD DE IGUALA, MUNICIPIO DE IGUALA DE LA INDEPENDENCIA, GUERRERO. IGUALA-SDUOP-FISMDF-ELE-2022-028</t>
  </si>
  <si>
    <t>CONSTRUCCIÓN DE RED DE ALUMBRADO PÚBLICO EN EL BOULEVARD HEROICO COLEGIO MILITAR, TRAMO: CARRETERA FEDERAL IGUALA - TAXCO - PERIFERICO ORIENTE BENITO JUÁREZ DE LA COLONIA CENTRO, EN LA CIUDAD DE IGUALA, MUNICIPIO DE IGUALA DE LA INDEPENDENCIA, GUERRERO. IGUALA-SDUOP-FISMDF-ELE-2022-006</t>
  </si>
  <si>
    <t>CONSTRUCCIÓN DE RED DE ALUMBRADO PÚBLICO EN EL PERIFERICO SUR BENITO JUÁREZ, TRAMO: CRUCERO TELOLOAPAN - CALLE PASO COAPEQUEÑO DE LA COLONIA DANIEL MURAYAMA EN LA CIUDAD DE IGUALA, MUNICIPIO DE IGUALA DE LA INDEPENDENCIA, GUERRERO. IGUALA-SDUOP-FISMDF-ELE-2022-004</t>
  </si>
  <si>
    <t>CONSTRUCCIÓN DE CORTINA DEL BORDO ABREVADERO AGRICOLA "LA ANGOSTURA" EN LA COMUNIDAD DE COACOYULA DE ALVAREZ, MUNICIPIO DE IGUALA DE LA INDEPENDENCIA, GUERRERO. IGUALA-SDUOP-FISMDF-URB-2022-041</t>
  </si>
  <si>
    <t>MANTENIMIENTO (DESAZOLVE) DEL BORDO ABREVADERO AGRICOLA "LA ANGOSTURA" EN LA COMUNIDAD DE COACOYULA DE ALVAREZ, MUNICIPIO DE IGUALA DE LA INDEPENDENCIA, GUERRERO. IGUALA-SDUOP-FISMDF-URB-2022-042</t>
  </si>
  <si>
    <t>COM. COAYULA DE ALVAREZ</t>
  </si>
  <si>
    <t>REHABILITACIÓN DE CAMINOS SACACOSECHAS CON RASTREO Y MATERIAL DE REVESTIMIENTO EN LA PROLONGACIÓN JOSÉ MARÍA MORELOS EN LA COMUNIDAD DE METLAPA, DEL MUNICIPIO DE IGUALA DE LA INDEPENDENCIA, GUERRERO.  IGUALA-SDUOP-FISMDF-URB-2022-003</t>
  </si>
  <si>
    <t>COM. METLAPA</t>
  </si>
  <si>
    <t>REHABILITACIÓN DEL CENTRO COMUNITARIO "METLAPA" EN LA COLONIA CENTRO EN LA LOCALIDAD DE METLAPA, MUNICIPIO DE IGUALA DE LA INDEPENDENCIA, GUERRERO. IGUALA-SDUOP-FISMDF-URB-2022-034</t>
  </si>
  <si>
    <t>PAVIMENTACIÓN CON CONCRETO HIDRAULICO DE LA PRIVADA ANTONIO DE LEÓN DE LA COLONIA VALLE VERDE EN LA CIUDAD DE IGUALA, MUNICIPIO DE IGUALA DE LA INDEPENDENCIA, GUERRERO. IGUALA-SDUOP-FISMDF-URB-2022-001</t>
  </si>
  <si>
    <t>COL. VALLE VERDE</t>
  </si>
  <si>
    <t>PAVIMENTACIÓN CON CONCRETO HIDRAULICO DEL ACCESO PRINCIPAL DE LA LOCALIDAD DE TOMATAL, EN LA CIUDAD DE IGUALA, MUNICIPIO DE IGUALA DE LA INDEPENDENCIA, GUERRERO. IGUALA-SDUOP-FISMDF-URB-2022-005</t>
  </si>
  <si>
    <t>LOC. TOMATAL</t>
  </si>
  <si>
    <t>PAVIMENTACIÓN CON CONCRETO HIDRÁULICO DEL ACCESO PRINCIPAL DE LA COLONIA 15 DE SEPTIEMBRE, EN LA CIUDAD DE IGUALA, MUNICIPIO DE IGUALA DE LA INDEPENDENCIA, GUERRERO.  IGUALA-SDUOP-FISMDF-URB-2022-007</t>
  </si>
  <si>
    <t>COL. 15 DE SEPTIEMBRE</t>
  </si>
  <si>
    <t>PAVIMENTACIÓN CON CONCRETO HIDRÁULICO DE LA CALLE PERLA TRAMO: CARRETERA FEDERAL - ACCESO COLONIA MORELOS, EN LA COLONIA LÍDERES DEL SUR, EN LA CIUDAD DE IGUALA, MUNICIPIO DE IGUALA DE LA INDEPENDENCIA, GUERRERO.  IGUALA-SDUOP-FISMDF-URB-2022-008</t>
  </si>
  <si>
    <t>COL. LÍDERES DEL SUR</t>
  </si>
  <si>
    <t>PAVIMENTACIÓN CON CONCRETO HIDRÁULICO DE RAMPAS DE ACCESO AL PERIFERICO SUR BENITO JUAREZ DE VARIAS CALLES DE LAS COLONIAS EL POTRERO Y EL MEZQUITAL, EN LA CIUDAD DE IGUALA, MUNICIPIO DE IGUALA DE LA INDEPENDENCIA, GUERRERO.  IGUALA-SDUOP-FISMDF-URB-2022-009</t>
  </si>
  <si>
    <t>COL. EL POTRERO Y EL MEZQUITAL</t>
  </si>
  <si>
    <t>PAVIMENTACIÓN CON CONCRETO HIDRÁULICO DE LA CALLE PINEDA DE LA COLONIA CUAUHTÉMOC EN LA CIUDAD DE IGUALA, MUNICIPIO DE IGUALA DE LA INDEPENDENCIA, GUERRERO.  IGUALA-SDUOP-FISMDF-URB-2022-010</t>
  </si>
  <si>
    <t>COL. CUAUHTÉMOC</t>
  </si>
  <si>
    <t>PAVIMENTACIÓN CON CONCRETO HIDRÁULICO DE LA CALLE JAVIER ALTAMIRANO ACCESO AL CAPIRE (1RA ETAPA), EN LA CIUDAD DE IGUALA, MUNICIPIO DE IGUALA DE LA INDEPENDENCIA, GUERRERO.  IGUALA-SDUOP-FISMDF-URB-2022-011</t>
  </si>
  <si>
    <t>CONSTRUCCIÓN CON PAVIMENTO HIDRÁULICO DE VARIOS ACCESOS DE BOCACALLES AL PERIFÉRICO PONIENTE BENITO JUÁREZ DE LA COLONIA EMILIANO ZAPATA Y GUADALUPE EN LA CIUDAD DE IGUALA, MUNICIPIO DE IGUALA DE LA INDEPENDENCIA, GUERRERO.  IGUALA-SDUOP-FISMDF-URB-2022-012</t>
  </si>
  <si>
    <t>COL. EMILIANO ZAPATA Y GUADALUPE</t>
  </si>
  <si>
    <t>CONSTRUCCIÓN CON PAVIMENTO HIDRÁULICO DE VARIOS ACCESOS DE BOCACALLES AL PERIFÉRICO NORTE BENITO JUÁREZ DE LA COLONIA JUAN N. ALVAREZ EN LA CIUDAD DE IGUALA, MUNICIPIO DE IGUALA DE LA INDEPENDENCIA, GUERRERO.  IGUALA-SDUOP-FISMDF-URB-2022-013</t>
  </si>
  <si>
    <t>REHABILITACIÓN CON PAVIMENTO ASFALTICO DE LATERAL DE LA CARRETERA FEDERAL IGUALA - CHILPANCINGO, TRAMO: MONUMENTO A LOS HEROES - PUENTE ELEVADO DE LA COLONIA BURÓCRATA EN LA CIUDAD DE IGUALA, MUNICIPIO DE IGUALA DE LA INDEPENDENCIA, GUERRERO.  IGUALA-SDUOP-FISMDF-URB-2022-014</t>
  </si>
  <si>
    <t>COL. BURÓCRATA</t>
  </si>
  <si>
    <t>REHABILITACIÓN DE PAVIMENTO ASFALTICO EN BOULEVARD IGUALA, TRAMO PUENTE TECNOLÓGICO AL PUENTE CRUCERO DE TUXPAN, EN LA CIUDAD DE IGUALA, MUNICIPIO DE IGUALA DE LA INDEPENDENCIA, GUERRERO. IGUALA-SDUOP-FISMDF-URB-2022-035</t>
  </si>
  <si>
    <t>REHABILITACIÓN DE PAVIMENTO ASFALTICO DEL PERIFERICO SUR BENITO JUAREZ TRAMO: CALLE CARITINO MALDONADO - CALLE PINO DE LA COLONIA RUFFO FIGUEROA EN LA CIUDAD DE IGUALA, MUNICIPIO DE IGUALA DE LA INDEPENDENCIA, GUERRERO. IGUALA-SDUOP-FISMDF-URB-2022-039</t>
  </si>
  <si>
    <t>COL. RUFFO FIGUEROA</t>
  </si>
  <si>
    <t>REHABILITACIÓN CON CONCRETO HIDRAULICO DE CALLES PRINCIPALES DE LA COLONIA CENTRO EN LA CIUDAD DE IGUALA, MUNICIPIO DE IGUALA DE LA INDEPENDENCIA, GUERRERO. IGUALA-SDUOP-FISMDF-URB-2022-053</t>
  </si>
  <si>
    <t>PAVIMENTACIÓN CON CONCRETO HIDRÁULICO EN ACCESOS A COLONIAS DESDE CARRETERA FEDERAL IGUALA - CHILPANCINGO, EN LA COLONIA LA FLORESTA, EN LA CIUDAD DE IGUALA, MUNICIPIO DE IGUALA DE LA INDEPENDENCIA, GUERRERO. IGUALA-SDUOP-FISMDF-URB-2022-020</t>
  </si>
  <si>
    <t>COL. LA FLORESTA</t>
  </si>
  <si>
    <t>PAVIMENTACIÓN CON CONCRETO HIDRÁULICO DE RAMPAS DE ACCESOS AL PERIFERICO ORIENTE BENITO JUÁREZ DE VARIAS CALLES DE LAS COLONIAS SAN JOSÉ Y EL DERRAME, EN LA CIUDAD DE IGUALA, MUNICIPIO DE IGUALA DE LA INDEPENDENCIA, GUERRERO. IGUALA-SDUOP-FISMDF-URB-2022-022</t>
  </si>
  <si>
    <t>COL. SAN JOSÉ Y EL DERRAME</t>
  </si>
  <si>
    <t>PAVIMENTACIÓN CON CONCRETO HIDRÁULICO DE LA CALLE QUÍMICOS TRAMO: CALLE ORIENTE - BIÓLOGOS DE LA COLONIA NUEVO HORIZONTE, EN LA CIUDAD DE IGUALA, MUNICIPIO DE IGUALA DE LA INDEPENDENCIA, GUERRERO. IGUALA-SDUOP-FISMDF-URB-2022-023</t>
  </si>
  <si>
    <t>PAVIMENTACIÓN CON CONCRETO HIDRÁULICO DE LA CALLE ORIENTE TRAMO: VILLA COOPERATIVA - EL MIRADOR EN LA COLONIA VILLA COOPERATIVA, EN LA CIUDAD DE IGUALA, MUNICIPIO DE IGUALA DE LA INDEPENDENCIA, GUERRERO. IGUALA-SDUOP-FISMDF-URB-2022-024</t>
  </si>
  <si>
    <t>COL. VILLA COOPERATIVA</t>
  </si>
  <si>
    <t>PAVIMENTACIÓN CON CONCRETO HIDRÁULICO DE LA CALLE LÁZARO CARDENAS, TRAMO: CALLE ORIENTE Y DISTRIBUCIÓN CFE ORIENTE DE LA COLONIA RUBÉN FIGUEROA, EN LA CIUDAD DE IGUALA, MUNICIPIO DE IGUALA DE LA INDEPENDENCIA, GUERRERO. IGUALA-SDUOP-FISMDF-URB-2022-026</t>
  </si>
  <si>
    <t>COL. RUBÉN FIGUEROA</t>
  </si>
  <si>
    <t>PAVIMENTACIÓN CON CONCRETO HIDRÁULICO DE LA CALLE PERLA DESVIACIÓN HACIA LA COLONIA MORELOS DE LA CIUDAD DE IGUALA, MUNICIPIO DE IGUALA DE LA INDEPENDENCIA, GUERRERO. IGUALA-SDUOP-FISMDF-URB-2022-038</t>
  </si>
  <si>
    <t>PAVIMENTACIÓN CON CONCRETO HIDRAULICO DE LAS CALLES: SIERRA COAPINOLA Y NORTE DE LA COLONIA NUEVO HORIZONTE EN LA CIUDAD DE IGUALA, MUNICIPIO DE IGUALA DE LA INDEPENDENCIA, GUERRERO. IGUALA-SDUOP-FISMDF-URB-2022-040</t>
  </si>
  <si>
    <t>PAVIMENTACIÓN CON CONCRETO HIDRAULICO DE LA CALLE PLAN DE IGUALA ENTRE LAS CALLES MIGUEL HIDALGO Y PLAN DE AYALA DE LA COL. JUAN N. ALVAREZ, EN LA CIUDAD DE IGUALA, MUNICIPIO DE IGUALA DE LA INDEPENDENCIA, GUERRERO. IGUALA-SDUOP-FISMDF-URB-2022-058</t>
  </si>
  <si>
    <t>PAVIMENTACIÓN CON CONCRETO HIDRAULICO DEL ACCESO DE LA CALLE VICENTE SUAREZ AL PERIFERICO ORIENTE BENITO JUAREZ DE LA COLONIA RIO BALSAS, EN LA CIUDAD DE IGUALA, MUNICIPIO DE IGUALA DE LA INDEPENDENCIA, GUERRERO. IGUALA-SDUOP-FISMDF-URB-2022-061</t>
  </si>
  <si>
    <t>COL. RIO BALSAS</t>
  </si>
  <si>
    <t>PAVIMENTACIÓN CON CONCRETO HIDRAULICO EN LA CALLE ALMENDROS, TRAMO: CARRETERA IGUALA-TUXPAN A ACCESO A LA COLONIA LOS ALMENDROS, DE LA COLONIA EL BRASIL, EN LA CIUDAD DE IGUALA, MUNICIPIO DE IGUALA DE LA INDEPENDENCIA, GUERRERO. IGUALA-SDUOP-FISMDF-URB-2022-062</t>
  </si>
  <si>
    <t>COL. LOS ALMENDROS Y EL BRASIL</t>
  </si>
  <si>
    <t>RASTREO Y REVESTIMIENTO DE CALLES PRINCIPALES SIN NOMBRE EN LA COLONIA LIDERES DEL SUR, EN LA CIUDAD DE IGUALA, MUNICIPIO DE IGUALA DE LA INDEPENDENCIA, GUERRERO. IGUALA-SDUOP-FISMDF-URB-2022-016</t>
  </si>
  <si>
    <t>RASTREO CON REVESTIMIENTO DE CALLES PRINCIPALES SIN NOMBRE DE LA COLONIA ACATEMPAN, EN LA CIUDAD DE IGUALA, MUNICIPIO DE IGUALA DE LA INDEPENDENCIA, GUERRERO. IGUALA-SDUOP-FISMDF-URB-2022-027</t>
  </si>
  <si>
    <t>COL. ACATEMPAN</t>
  </si>
  <si>
    <t>SERVICIOS PROFESIONALES, CIENTÍFICOS, TÉCNICOS Y OTROS SERVICIOS</t>
  </si>
  <si>
    <t>SERVICIO PROFESIONAL EN DISEÑO Y SUPERVISIÓN DE LA CONSTRUCCIÓN DE LA RED SUBTERRANEA DE ALUMBRADO PUBLICO EN EL CENTRO HISTORICO EN LA CIUDAD DE IGUALA, MUNICIPIO DE IGUALA DE LA INDEPENDENCIA, GUERRERO. IGUALA-SDUOP-FISMDF-IND-2022-054</t>
  </si>
  <si>
    <t>CONSTRUCCIÓN DE RAYAS DE SEÑALIZACIÓN DE PAVIMENTO EN EL PERIFÉRICO NORTE Y PONIENTE BENITO JUÁREZ, TRAMO: PUENTE TECNOLÓGICO - SALIDA A TELOLOAPAN EN LA CIUDAD DE IGUALA, MUNICIPIO DE IGUALA DE LA INDEPENDENCIA, GUERRERO. IGUALA-SDUOP-FORTAMUN-URB-2022-002</t>
  </si>
  <si>
    <t>APLICACIÓN DE PINTURA TRÁFICO EN GUARNICIONES EN EL PERIFÉRICO NORTE Y ORIENTE BENITO JUÁREZ, TRAMO: CALLE JUAN N. ÁLVAREZ - MATERIALES EL CENTENARIO EN LA CIUDAD DE IGUALA, MUNICIPIO DE IGUALA DE LA INDEPENDENCIA, GUERRERO. IGUALA-SDUOP-FORTAMUN-URB-2022-001</t>
  </si>
  <si>
    <t>APLICACIÓN DE PINTURA ALTO TRÁFICO EN GUARNICIONES EN LA CARRETERA CHILPANCINGO - TAXCO, TRAMO ENTRONQUE TOMATAL - CENTRAL DE ABASTOS EN LA CIUDAD DE IGUALA, MUNICIPIO DE IGUALA DE LA INDEPENDENCIA, GUERRERO. IGUALA-SDUOP-FORTAMUN-URB-2022-003</t>
  </si>
  <si>
    <t>MANTENIMIENTO DE DRENAJE PLUVIAL EN EL CANAL LA COMPUERTA TRAMO: FRACCIONAMIENTO 3 - CALLE MIGUEL HIDALGO DE LA COLONIA JUAN N. ALVAREZ EN LA CIUDAD DE IGUALA, MUNICIPIO DE IGUALA DE LA INDEPENDENCIA, GUERRERO. IGUALA-SDUOP-FISMDF-DRE-2022-065</t>
  </si>
  <si>
    <t>CONSTRUCCION DE OBRA ELECTRICA (ELECTROMECANICA) DE LA RED SUBTERRANEA DE ELECTRIFICACIÓN DE LA CALLE VICENTE GUERRERO ENTRE CALLES BRAVO Y JUAN RUIZ DE ALARCON DE LA COLONIA CENTRO EN LA CIUDAD DE IGUALA, MUNICIPIO DE IGUALA DE LA INDEPENDENCIA, GUERRERO. IGUALA-SDUOP-FISMDF-ELE-2022-063</t>
  </si>
  <si>
    <t>CONSTRUCCION DE OBRA CIVIL DE LA RED SUBTERRANEA DE ELECTRIFICACIÓN DE LAS CALLES: VICENTE GUERRERO, JUAN N. ALVAREZ Y JUAN RUIZ DE ALARCÓN DE LA COLONIA CENTRO EN LA CIUDAD DE IGUALA, MUNICIPIO DE IGUALA DE LA INDEPENDENCIA, GUERRERO. IGUALA-SDUOP-FISMDF-ELE-2022-069</t>
  </si>
  <si>
    <t>CONSTRUCCION DE OBRA CIVIL DE LA RED SUBTERRANEA DE ELECTRIFICACIÓN DE LAS CALLES: VICENTE GUERRERO Y MIGUEL HIDALGO DE LA COLONIA CENTRO EN LA CIUDAD DE IGUALA, MUNICIPIO DE IGUALA DE LA INDEPENDENCIA, GUERRERO. IGUALA-SDUOP-FISMDF-ELE-2022-070</t>
  </si>
  <si>
    <t>CONSTRUCCION DE OBRA CIVIL DE LA RED SUBTERRANEA DE ELECTRIFICACIÓN DE LAS CALLES: BANDERA NACIONAL, ALTAMIRANO Y MIGUEL HIDALGO DE LA COLONIA CENTRO EN LA CIUDAD DE IGUALA, MUNICIPIO DE IGUALA DE LA INDEPENDENCIA, GUERRERO. IGUALA-SDUOP-FISMDF-ELE-2022-075</t>
  </si>
  <si>
    <t>1.00 POZO</t>
  </si>
  <si>
    <t>2,001.00 ML</t>
  </si>
  <si>
    <t>724.00 ML</t>
  </si>
  <si>
    <t>533.00 ML</t>
  </si>
  <si>
    <t>1,870.00 ML</t>
  </si>
  <si>
    <t>641.00 ML</t>
  </si>
  <si>
    <t>1,352.00 ML</t>
  </si>
  <si>
    <t>200.00 ML</t>
  </si>
  <si>
    <t>4,125.00 M3</t>
  </si>
  <si>
    <t>4,200.00 M3</t>
  </si>
  <si>
    <t>4,288.00 M3</t>
  </si>
  <si>
    <t>2,499.00 M3</t>
  </si>
  <si>
    <t>2,051.95 M3</t>
  </si>
  <si>
    <t>2,568.96 M3</t>
  </si>
  <si>
    <t>699.00 ML</t>
  </si>
  <si>
    <t>43.00 ML</t>
  </si>
  <si>
    <t>250.00 ML</t>
  </si>
  <si>
    <t>196.00 ML</t>
  </si>
  <si>
    <t>500.00 ML</t>
  </si>
  <si>
    <t>2,957.00 ML</t>
  </si>
  <si>
    <t>2,236.00 ML</t>
  </si>
  <si>
    <t>250.00 M2</t>
  </si>
  <si>
    <t>SERVICIO PROFESIONAL EN DISEÑO Y SUPERVISIÓN DE LA REHABILITACIÓN DE LA PLANTA POTABILIZADORA DE AGUA POTABLE EN LA CIUDAD DE IGUALA, MUNICIPIO DE IGUALA DE LA INDEPENDENCIA, GUERRERO. IGUALA-SDUOP-FISMDF-IND-2022-071</t>
  </si>
  <si>
    <t>10,000.00 M3</t>
  </si>
  <si>
    <t>24,000.00 M3</t>
  </si>
  <si>
    <t>1,020.00 ML</t>
  </si>
  <si>
    <t>1,085.00 ML</t>
  </si>
  <si>
    <t>770.00 ML</t>
  </si>
  <si>
    <t>1,575.00 ML</t>
  </si>
  <si>
    <t>735.00 ML</t>
  </si>
  <si>
    <t>1,470.00 ML</t>
  </si>
  <si>
    <t>1,153.00 M2</t>
  </si>
  <si>
    <t>CONSERVACIÓN DEL CAMINO IGUALA - TUXPAN (TRAMO BOULEVARD HEROICO COLEGIO MILITAR) PRIMERA ETAPA, EN EL MUNICIPIO DE IGUALA DE LA INDEPENDENCIA, GUERRERO. OPDCICAEG/DG/DAJ/016/2022</t>
  </si>
  <si>
    <t>CONVENIO</t>
  </si>
  <si>
    <t>4,500.00 M2</t>
  </si>
  <si>
    <t>5,160.00 M2</t>
  </si>
  <si>
    <t>799.00 M2</t>
  </si>
  <si>
    <t>2,120.00 M2</t>
  </si>
  <si>
    <t>1,360.00 M2</t>
  </si>
  <si>
    <t>1,398.00 M2</t>
  </si>
  <si>
    <t>684.00 M2</t>
  </si>
  <si>
    <t>367.00 M2</t>
  </si>
  <si>
    <t>1,600.00 M2</t>
  </si>
  <si>
    <t>1,115.00 M2</t>
  </si>
  <si>
    <t>1,217.00 M2</t>
  </si>
  <si>
    <t>460.00 M2</t>
  </si>
  <si>
    <t>672.00 M2</t>
  </si>
  <si>
    <t>2,420.00 M2</t>
  </si>
  <si>
    <t>1,760.00 M2</t>
  </si>
  <si>
    <t>572.00 M2</t>
  </si>
  <si>
    <t>238.00 M2</t>
  </si>
  <si>
    <t>559.00 M2</t>
  </si>
  <si>
    <t>103.60 M2</t>
  </si>
  <si>
    <t>PAVIMENTACIÓN CON CONCRETO HIDRAULICO DE LA CALLE SIMON BOLIVAR ENTRE CALLES: JUAN N. ALVAREZ - PLAN DE AYALA DE LA COLONIA JUAN N. ALVAREZ, EN LA CIUDAD DE IGUALA, MUNICIPIO DE IGUALA DE LA INDEPENDENCIA, GUERRERO. IGUALA-SDUOP-FISMDF-URB-2022-074</t>
  </si>
  <si>
    <t>PAVIMENTACIÓN CON CONCRETO HIDRAULICO EN LA CARRETERA IGUALA-TELOLOAPAN, TRAMO: CANAL DE RIEGO - ENTRADA MAGISTERIAL DE LA COLONIA EJIDAL EN LA CIUDAD DE IGUALA, MUNICIPIO DE IGUALA DE LA INDEPENDENCIA, GUERRERO. IGUALA-SDUOP-FISMDF-URB-2022-076</t>
  </si>
  <si>
    <t>PAVIMENTACIÓN CON CONCRETO HIDRAULICO DEL PERIFERICO PONIENTE BENITO JUAREZ, TRAMO: TIENDA OXXO GUAMUCHIL - MATERIALES EL CENTENARIO DE LA COLONIA EL GUAMUCHILAR EN LA CIUDAD DE IGUALA, MUNICIPIO DE IGUALA DE LA INDEPENDENCIA, GUERRERO. IGUALA-SDUOP-FISMDF-URB-2022-077</t>
  </si>
  <si>
    <t>PAVIMENTACIÓN CON CONCRETO HIDRAULICO DE LA ROTONDA DE LA GLORIETA ENTRE CARRETERA IGUALA-TELOLOAPAN Y PERIFERICO PONIENTE BENITO JUAREZ DE LA COLONIA EL GUAMUCHILAR EN LA CIUDAD DE IGUALA, MUNICIPIO DE IGUALA DE LA INDEPENDENCIA, GUERRERO. IGUALA-SDUOP-FISMDF-URB-2022-078</t>
  </si>
  <si>
    <t>COL. EL GUAMUCHILAR</t>
  </si>
  <si>
    <t>3,300.00 M2</t>
  </si>
  <si>
    <t>1,095.00 M2</t>
  </si>
  <si>
    <t>380.00 M2</t>
  </si>
  <si>
    <t>REHABILITACIÓN DE PAVIMENTO CON CONCRETO HIDRÁULICO DEL PERIFERICO BENITO JUAREZ, TRAMOS: CARRETERA IGUALA-TAXCO A LA COLONIA DOCTORES Y AVENIDA DEL FERROCARRIL A CALLE CUAPEQUEÑO, DE LA COLONIA CENTRO EN LA CIUDAD DE IGUALA, MUNICIPIO DE IGUALA DE LA INDEPENDENCIA, GUERRERO. IGUALA-SDUOP-FISMDF-URB-2022-073</t>
  </si>
  <si>
    <t>4,000.00 ML</t>
  </si>
  <si>
    <t>247.00 M2</t>
  </si>
  <si>
    <t>CONSTRUCCIÓN DE RED ELECTRICA DEL MERCADO MUNICIPAL ADRIAN CASTREJON EXTENSION TIANGUIS 1, DE LA COLONIA CENTRO EN LA CIUDAD DE IGUALA, MUNICIPIO DE IGUALA DE LA INDEPENDENCIA, GUERRERO. IGUALA-SDUOP-FISMDF-URB-2022-055</t>
  </si>
  <si>
    <t>CONSTRUCCION DE RED ELECTRICA DEL MERCADO MUNICIPAL ADRIAN CASTREJON EXTENSION TIANGUIS 2, DE LA COLONIA CENTRO EN LA CIUDAD DE IGUALA, MUNICIPIO DE IGUALA DE LA INDEPENDENCIA, GUERRERO. IGUALA-SDUOP-FISMDF-URB-2022-057</t>
  </si>
  <si>
    <t>22,500.00 ML</t>
  </si>
  <si>
    <t>REHABILITACIÓN DE MODULOS SANITARIOS EN EL MERCADO MUNICIPAL ADRIAN CASTREJÓN DE LA COLONIA CENTRO EN LA CIUDAD DE IGUALA, MUNICIPIO DE IGUALA DE LA INDEPENDENDENCIA, GUERRERO. IGUALA-SDUOP-FISMDF-URB-2022-072</t>
  </si>
  <si>
    <t>REHABILITACIÓN DE CAMINOS SACACOSECHAS CON RASTREO Y MATERIAL DE REVESTIMIENTO A VARIOS PARAJES EN LA COMUNIDAD DE COACOYULA DE ALVAREZ, MUNICIPIO DE IGUALA DE LA INDEPENDENCIA, GUERRERO.  IGUALA-SDUOP-FISMDF-URB-2022-079</t>
  </si>
  <si>
    <t>COM. COACOYULA DE ALVAREZ</t>
  </si>
  <si>
    <t>REHABILITACIÓN DE CAMINOS SACACOSECHAS CON RASTREO Y MATERIAL DE REVESTIMIENTO EN LAS COMUNIDADES: EL TOMATAL, EL NARANJO Y TUXPAN, MUNICIPIO DE IGUALA DE LA INDEPENDENCIA, GUERRERO.  IGUALA-SDUOP-FISMDF-URB-2022-080</t>
  </si>
  <si>
    <t>COM. EL TOMATAL, EL NARANJO, TUXPAN</t>
  </si>
  <si>
    <t>REHABILITACIÓN DE CAMINOS SACACOSECHAS CON RASTREO Y MATERIAL DE REVESTIMIENTO EN LAS COMUNIDADES: RANCHO DEL CURA, TEPOCHICA Y PAINTLA, MUNICIPIO DE IGUALA DE LA INDEPENDENCIA, GUERRERO.  IGUALA-SDUOP-FISMDF-URB-2022-083</t>
  </si>
  <si>
    <t>REHABILITACIÓN DE CAMINOS SACACOSECHAS CON RASTREO Y MATERIAL DE REVESTIMIENTO A VARIOS PARAJES EN LA CIUDAD DE IGUALA, MUNICIPIO DE IGUALA DE LA INDEPENDENCIA, GUERRERO.  IGUALA-SDUOP-FISMDF-URB-2022-082</t>
  </si>
  <si>
    <t>REHABILITACIÓN DE CAMINOS SACACOSECHAS CON RASTREO Y MATERIAL DE REVESTIMIENTO A VARIOS PARAJES EN LA COMUNIDAD DE SANTA TERESA, MUNICIPIO DE IGUALA DE LA INDEPENDENCIA, GUERRERO.  IGUALA-SDUOP-FISMDF-URB-2022-081</t>
  </si>
  <si>
    <t>COM. SANTA TERESA</t>
  </si>
  <si>
    <t>COM. RANCHO DEL CURA, TEPOCHICA, PAINTLA</t>
  </si>
  <si>
    <t>PAVIMENTACION CON CONCRETO HIDRAULICO DEL PERIFERICO SUR BENITO JUAREZ TRAMO: CALLES GIRASOLES - LIRIOS DE LA COLONIA DANIEL MURAYAMA EN LA CIUDAD DE IGUALA, MUNICIPIO DE IGUALA DE LA INDEPENDENCIA, GUERRERO. IGUALA-SDUOP-FISMDF-URB-2022-084</t>
  </si>
  <si>
    <t>REHABILITACIÓN DE OFICINAS DE LA GUARDIA NACIONAL ALAMEDA EN LA CALLE MARIANO HERRERA DE LA COLONIA CENTRO EN LA CIUDAD DE IGUALA, MUNICIPIO DE IGUALA DE LA INDEPENDENCIA, GUERRERO. IGUALA-SDUOP-FORTAMUN-URB-2022-004</t>
  </si>
  <si>
    <t xml:space="preserve">REHABILITACIÓN DE CAMINO RURAL DESDE EL PERIFERICO SUR BENITO JUAREZ A LA COLONIA FERMIN RABADAN, DE LA CIUDAD DE IGUALA, MUNICIPIO DE IGUALA DE LA INDEPENDENCIA, GUERRERO.  IGUALA-SDUOP-FORTAMUN-URB-2022-005 </t>
  </si>
  <si>
    <t>APLICACIÓN DE PINTURA EN FACHADAS DE EDIFICIOS: EN LAS COLONIAS LAS PALOMAS Y UNIDAD HABITACIONAL ADOLFO LOPEZ MATEOS EN LA CIUDAD DE IGUALA, MUNICIPIO DE IGUALA DE LA INDEPENDENCIA, GUERRERO. IGUALA-SDUOP-FORTAMUN-URB-2022-006</t>
  </si>
  <si>
    <t>REHABILITACIÓN DE PAVIMENTO ASFALTICO DEL PERIFERICO NORTE: PUENTE TECNOLOGICO-PEMEX, EN LA CIUDAD DE IGUALA, MUNICIPIO DE IGUALA DE LA INDEPENDENCIA, GUERRERO. IGUALA-SDUOP-FORTAMUN-URB-2022-007</t>
  </si>
  <si>
    <t>REHABILITACIÓN DE PAVIMENTO ASFALTICO DEL PERIFERICO SUR: TRAMO: RIO SAN JUAN - 24 DE FEBRERO, EN LA CIUDAD DE IGUALA, MUNICIPIO DE IGUALA DE LA INDEPENDENCIA, GUERRERO. IGUALA-SDUOP-FORTAMUN-URB-2022-008</t>
  </si>
  <si>
    <t xml:space="preserve">REHABILITACIÓN DE PAVIMENTO ASFALTICO EN EL CAMINO A TUXPAN, TRAMO: DESDE BOULEVARD HEROICO COLEGIO MILITAR A LA TRANCA DE TUXPAN (ENTRADA A LA COMUNIDAD DE TUXPAN), MUNICIPIO DE IGUALA DE LA INDEPENDENCIA, GUERRERO. IGUALA-SDUOP-FORTAMUN-URB-2022-009 </t>
  </si>
  <si>
    <t xml:space="preserve">REHABILITACIÓN DE CAMINO RURAL DESDE LA CARRETERA FEDERAL MEXICO-ACAPULCO A LA COLONIA TEPANTLAN EN LA CIUDAD DE IGUALA, MUNICIPIO DE IGUALA DE LA INDEPENDENCIA, GUERRERO. IGUALA-SDUOP-FORTAMUN-URB-2022-010 </t>
  </si>
  <si>
    <t>COL. FERMIN RABADAN</t>
  </si>
  <si>
    <t>COL. LAS PALOMAS</t>
  </si>
  <si>
    <t>COM. TUXPAN</t>
  </si>
  <si>
    <t>COL. TEPANTLAN</t>
  </si>
  <si>
    <t>17,750.00 ML</t>
  </si>
  <si>
    <t>35,400.00 ML</t>
  </si>
  <si>
    <t>27,285.00 ML</t>
  </si>
  <si>
    <t>2,720.00 M3</t>
  </si>
  <si>
    <t>909.86 M2</t>
  </si>
  <si>
    <t>16,708.17 M2</t>
  </si>
  <si>
    <t>1,520.00 M2</t>
  </si>
  <si>
    <t>1,500.00 M2</t>
  </si>
  <si>
    <t>3,050.00 M3</t>
  </si>
  <si>
    <t>1,350.00 M2</t>
  </si>
  <si>
    <t>1,362.82 M2</t>
  </si>
  <si>
    <t>FISM-DF</t>
  </si>
  <si>
    <t>REMANENTE - DISPONIBILIDAD DEVOLUCIÓN DE DERECHOS (PRODDER) 2021</t>
  </si>
  <si>
    <t>Municipio: Iguala de la Independencia, Guerrero.</t>
  </si>
  <si>
    <t>FORTAMUN-DF</t>
  </si>
  <si>
    <t>FONDO O FUENTE DE FINANCIAMIENTO: FONDO DE APORTACIONES PARA EL FORTALECIMIENTO DE LOS MUNICIPIOS (FORTAMUN-DF)</t>
  </si>
  <si>
    <t>TOTAL FISM-DF:</t>
  </si>
  <si>
    <t>REHABILITACIÓN DEL MODULO DE SEGURIDAD TECNOLOGICO DE LA COLONIA CENTRO, EN LA CIUDAD DE IGUALA, MUNICIPIO DE IGUALA DE LA INDEPENDENCIA, GUERRERO. IGUALA-SDUOP-RECURSOSFISCALES-URB-2022-007 (20/01/2022 AL 18/02/2022) 17/01/2022 30 días</t>
  </si>
  <si>
    <t>COL. EL DERRAME</t>
  </si>
  <si>
    <t>IGUALA DE LA INDEPENDENCIA</t>
  </si>
  <si>
    <t>COM. TONALAPA DEL NORTE</t>
  </si>
  <si>
    <t>COM. RANCHO DEL CURA</t>
  </si>
  <si>
    <t>COL. MAGISTERIAL</t>
  </si>
  <si>
    <t>COL. AMPLIACIÓN RENOVACIÓN</t>
  </si>
  <si>
    <t>LOC. METLAPA</t>
  </si>
  <si>
    <t xml:space="preserve">SUMINISTRO Y COLOCACIÓN DE PLANTA ORNAMENTAL EN AREA VERDE ENTRE CICLOVÍA Y CARRIL NORTE A SUR DEL PERIFERICO ORIENTE BENITO JUAREZ, TRAMO: ACCESO A COLONIA DOCTORES A CALLE LAZARO CARDENAS DE LA COL. EL DERRAME, EN LA CIUDAD DE IGUALA, MUNICIPIO DE IGUALA DE LA INDEPENDENCIA, GUERRERO. IGUALA-SDUOP-RECURSOSFISCALES-URB-2022-001 </t>
  </si>
  <si>
    <t xml:space="preserve">REHABILITACIÓN DE PAVIMENTO ASFALTICO DEL BOULEVARD IGUALA, TRAMO: PUENTE TECNOLÓGICO AL PUENTE CRUCERO A TUXPAN, EN LA CIUDAD DE IGUALA, MUNICIPIO DE IGUALA DE LA INDEPENDENCIA, GUERRERO. IGUALA-SDUOP-RECURSOSFISCALES-URB-2022-002 </t>
  </si>
  <si>
    <t xml:space="preserve">REHABILITACIÓN DE CAMINOS SACACOSECHAS CON RASTREO Y MATERIAL DE REVESTIMIENTO EN LA COMUNIDAD DE TONALAPA DEL NORTE, DEL MUNICIPIO DE IGUALA DE LA INDEPENDENCIA, GUERRERO. IGUALA-SDUOP-RECURSOSFISCALES-URB-2022-003 </t>
  </si>
  <si>
    <t xml:space="preserve">REHABILITACIÓN DE CAMINOS SACACOSECHAS CON RASTREO Y MATERIAL DE REVESTIMIENTO EN LA COMUNIDAD DE RANCHO DEL CURA, DEL MUNICIPIO DE IGUALA DE LA INDEPENDENCIA, GUERRERO. IGUALA-SDUOP-RECURSOSFISCALES-URB-2022-004 </t>
  </si>
  <si>
    <t xml:space="preserve">REHABILITACIÓN DEL MODULO DE SEGURIDAD CRUCERO TELOLOAPAN DE LA COLONIA MAGISTERIAL, EN LA CIUDAD DE IGUALA, MUNICIPIO DE IGUALA DE LA INDEPENDENCIA, GUERRERO. IGUALA-SDUOP-RECURSOSFISCALES-URB-2022-005 </t>
  </si>
  <si>
    <t>SUMINISTRO Y COLOCACION DE PLANTA ORNAMENTAL EN AREA VERDE ENTRE CICLOVIA Y CARRIL NORTE A SUR DEL PERIFERICO ORIENTE BENITO JUAREZ, TRAMO: ACCESO A COLONIA P.P.G A ENTRADA DEL PANTEON CRISTO REY, EN LA CIUDAD DE IGUALA, MUNICIPIO DE IGUALA DE LA INDEPENDENCIA, GUERRERO. IGUALA-SDUOP-RECURSOSFISCALES-URB-2022-006</t>
  </si>
  <si>
    <t xml:space="preserve">CONSTRUCCIÓN DE RAYAS DE SEÑALIZACIÓN DE PAVIMENTO EN LA CARRETERA CHILPANCINGO - TAXCO ENTRONQUE TOMATAL - CENTRAL DE ABASTOS EN LA CIUDAD DE IGUALA, MUNICIPIO DE IGUALA DE LA INDEPENDENCIA, GUERRERO. IGUALA-SDUOP-RECURSOSFISCALES-URB-2022-008 </t>
  </si>
  <si>
    <t>SUMINISTRO Y COLOCACION DE  PASTO  SAN  AGUSTIN EN  EL  AREA DEL ASTA  MONUMENTAL DE  LA  COLONIA 24 DE FEBRERO EN  LA  CIUDAD  DE  IGUALA, MUNICIPIO DE  IGUALA DE  LA  INDEPENDENCIA,  GUERRERO. IGUALA-SDUOP-RECURSOSFISCALES-URB-2022-009</t>
  </si>
  <si>
    <t>SUMINISTRO Y COLOCACION DE PASTO SAN  AGUSTIN EN  EL  CAMELLON  CENTRAL DE  LA  CARRETERA  FEDERAL  IGUALA- CHILPANCINGO,  TRAMO: CRUCERO TOMATAL- PUENTE CRUCERO A TUXPAN  DE LA  COLONIA BUROCRATA,  EN  LA  CIUDAD  DE IGUALA, MUNICIPIO DE  IGUALA  DE  LA  INDEPENDENCIA,  GUERRERO. IGUALA-SDUOP-RECURSOSFISCALES-URB-2022-010</t>
  </si>
  <si>
    <t xml:space="preserve">SUMINISTRO Y COLOCACIÓN DE PINTURA EN MUROS, CONTENCIONES Y ESTRIBOS DE PUENTE VEHICULAR DE LA CARRETERA FEDERAL IGUALA - CHILPANCINGO DE LA COLONIA CENTRO DE LA CIUDAD DE IGUALA, MUNICIPIO DE IGUALA DE LA INDEPENDENCIA, GUERRERO. IGUALA-SDUOP-RECURSOSFISCALES-URB-2022-011 </t>
  </si>
  <si>
    <t xml:space="preserve">REHABILITACIÓN DE CIRCUITO ELECTRICO PRINCIPAL DEL COLEGIO DE BACHILLERES PLANTEL No. 3 EN LA CIUDAD DE IGUALA, MUNICIPIO DE IGUALA DE LA INDEPENDENCIA, GUERRERO. IGUALA-SDUOP-RECURSOSFISCALES-URB-2022-012 </t>
  </si>
  <si>
    <t xml:space="preserve">SUMINISTRO Y COLOCACIÓN DE PASTO TIPO ALFOMBRA, GUARNICIONES Y BANQUETAS EN LAS INMEDIACIONES DE LOS TERRENOS DE LA FERIA EN LA CIUDAD DE IGUALA, MUNICIPIO DE IGUALA DE LA INDEPENDENCIA, GUERRERO. IGUALA-SDUOP-RECURSOSFISCALES-URB-2022-013 </t>
  </si>
  <si>
    <t xml:space="preserve">SUMINISTRO Y COLOCACION DE PINTURA EN POSTES DE ALUMBRADO PUBLICO DE LA CARRETERA MEXICO- ACAPULCO, TRAMO: CRUCERO  TOMATAL AL  INSTITUTO  TECNOLOGICO EN LA COLONIA  CENTRO, EN LA CIUDAD DE IGUALA, MUNICIPIO DE IGUALA DE LA INDEPENDENCIA, GUERRERO. IGUALA-SDUOP-RECURSOSFISCALES-URB-2022-014 </t>
  </si>
  <si>
    <t xml:space="preserve">SUMINISTRO Y COLOCACION DE PINTURA EN  SANITARIOS, COMEDOR, GUARNICIONES Y  POSTES DE  ALUMBRADO PUBLICO  EN EL AREA DEL  ASTA MONUMENTAL DE  LA  COLONIA  24 DE  FEBRERO, EN LA CIUDAD DE IGUALA, MUNICIPIO DE IGUALA DE LA INDEPENDENCIA, GUERRERO. IGUALA-SDUOP-RECURSOSFISCALES-URB-2022-015 </t>
  </si>
  <si>
    <t xml:space="preserve">CONSTRUCCION DE MODULO SANITARIOS EN EL CUARTEL DE POLICIA DE LA COLONIA CENTRO EN LA CIUDAD DE IGUALA, MUNICIPIO DE IGUALA DE LA INDEPENDENCIA, GUERRERO. IGUALA-SDUOP-RECURSOSFISCALES-URB-2022-016 </t>
  </si>
  <si>
    <t xml:space="preserve">APLICACIÓN DE PINTURA TRAFICO EN GUARNICIONES EN  LAS CALLES BANDERA NACIONAL, VICENTE GUERRERO Y ALDAMA DE ORIENTE A PONIENTE, Y DE MIGUEL HIDALGO, JUAN N. ALVAREZ Y BENITO JUAREZ DE NORTE A SUR DE LA COLONIA CENTRO EN LA CIUDAD DE IGUALA, MUNICIPIO DE IGUALA DE LA INDEPENDENCIA, GUERRERO. IGUALA-SDUOP-RECURSOSFISCALES-URB-2022-017 </t>
  </si>
  <si>
    <t xml:space="preserve">REHABILITACIÓN DE BARDA PERIMETRAL DEL PALENQUE DE LA COLONIA CENTRO EN LA CIUDAD DE IGUALA, MUNICIPIO DE IGUALA DE LA INDEPENDENCIA, GUERRERO. IGUALA-SDUOP-RECURSOSFISCALES-URB-2022-018 </t>
  </si>
  <si>
    <t>COLOCACIÓN DE JARDINERIA EN CARRETERA FEDERAL IGUALA-CHILPANCINGO, EN EL ACCESO PRINCIPAL DE LA LOCALIDAD DE TOMATAL, MUNICIPIO DE IGUALA DE LA INDEPENDENCIA, GUERRERO. IGUALA-SDUOP-RECURSOSFISCALES-URB-2022-019</t>
  </si>
  <si>
    <t xml:space="preserve">APLICACIÓN DE PINTURA TRAFICO EN TOPES EN EL PERIFERICO BENITO JUAREZ Y EN LA CARRETERA FEDERAL IGUALA-CHILPANCINGO DE LA COLONIA CENTRO EN LA CIUDAD DE IGUALA, MUNICIPIO DE IGUALA DE LA INDEPENDENCIA, GUERRERO. IGUALA-SDUOP-RECURSOSFISCALES-URB-2022-020 </t>
  </si>
  <si>
    <t xml:space="preserve">REHABILITACIÓN DEL MONUMENTO A LOS NIÑOS HEROES DE LA COLONIA CENTRO EN LA CIUDAD DE IGUALA, MUNICIPIO DE IGUALA DE LA INDEPENDENCIA, GUERRERO. IGUALA-SDUOP-RECURSOSFISCALES-URB-2022-021 </t>
  </si>
  <si>
    <t xml:space="preserve">CONSTRUCCIÓN DE MURO DE CONTENCIÓN EN LA CANCHA DE USOS MULTIPLES DE LA COLONIA AMPLIACIÓN RENOVACIÓN, EN LA CIUDAD DE IGUALA, MUNICIPIO DE IGUALA DE LA INDEPENDENCIA, GUERRERO. IGUALA-SDUOP-RECURSOSFISCALES-URB-2022-022 </t>
  </si>
  <si>
    <t xml:space="preserve">PINTURA EN BARDA PERIMETRAL DEL ESTADIO GRAL. AMBROSIO FIGUEROA, OFICINAS DEL CICI Y ARCO DE ACCESO EN LA CIUDAD DE IGUALA, MUNICIPIO DE IGUALA DE LA INDEPENDENCIA, GUERRERO. IGUALA-SDUOP-RECURSOSFISCALES-URB-2022-023 </t>
  </si>
  <si>
    <t xml:space="preserve">CONSTRUCCIÓN DE BARDA PERIMETRAL (ACABADOS) DE LA ESCUELA SECUNDARIA TECNICA, JUSTO SIERRA MENDEZ DE LA COLONIA CENTRO EN LA LOCALIDAD DE METLAPA, MUNICIPIO DE IGUALA DE LA INDEPENDENCIA, GUERRERO. IGUALA-SDUOP-RECURSOSFISCALES-IBE-2022-024 </t>
  </si>
  <si>
    <t xml:space="preserve">MANTENIMIENTO DE PLANTAS DE BUGAMBILIAS DE 1.20 MTS DE ALTURA EN EL PERIFERICO BENITO JUAREZ DE LA COLONIA CENTRO EN LA CIUDAD DE IGUALA, MUNICIPIO DE IGUALA DE LA INDEPENDENCIA, GUERRERO. IGUALA-SDUOP-RECURSOSFISCALES-URB-2022-025 </t>
  </si>
  <si>
    <t xml:space="preserve">ELABORACION, DESARROLLO Y AFORO DE POZO PROFUNDO DE ABASTECIMIENTO DE AGUA POTABLE EN LA COLONIA PUEBLO VIEJO, EN LA CIUDAD DE IGUALA, MUNICIPIO DE IGUALA DE LA INDEPENDENCIA, GUERRERO. IGUALA-SDUOP-RECURSOSFISCALES-APO-2022-026 </t>
  </si>
  <si>
    <t xml:space="preserve">CONSTRUCCIÓN DE RAYAS DE SEÑALIZACIÓN Y APLICACIÓN DE PINTURA TRÁFICO EN GUARNICIONES EN EL PERIFERICO SUR Y PONIENTE BENITO JUAREZ, TRAMO: SALIDA A TELOLOAPAN CALLE GRAL. ALVARO OBREGÓN, EN LA CIUDAD DE IGUALA, MUNICIPIO DE IGUALA DE LA INDEPENDENCIA, GUERRERO. IGUALA-SDUOP-RECURSOSFISCALES-URB-2022-028 </t>
  </si>
  <si>
    <t>REMODELACIÓN DE ARCO DE ACCESO A LA COLONIA NUEVO HORIZONTE EN LA CIUDAD DE IGUALA, MUNICIPIO DE IGUALA DE LA INDEPENDENCIA, GUERRERO. IGUALA-SDUOP-RECURSOSFISCALES-URB-2022-029</t>
  </si>
  <si>
    <t xml:space="preserve">APLICACIÓN DE PINTURA EN MURALES CONMEMORATIVOS EN MUROS DE PUENTE VEHICULAR CARRETERA IGUALA - TAXCO Y EN PUENTE VEHICULAR CRUCERO A TUXPAN, EN LA CIUDAD DE IGUALA, MUNICIPIO DE IGUALA DE LA INDEPENDENCIA, GUERRERO. IGUALA-SDUOP-RECURSOSFISCALES-URB-2022-031 </t>
  </si>
  <si>
    <t xml:space="preserve">PROGRAMA DE MANTENIMIENTO INTEGRAL DE BUGAMBILIAS, EN EL CAMELLÓN CENTRAL Y JARDINERAS LATERALES DEL PERIFÉRICO BENITO JUAREZ, EN LA CIUDAD DE IGUALA DE LA INDEPENDENCIA, GUERRERO. IGUALA-SDUOP-RECURSOSFISCALES-URB-2022-033 </t>
  </si>
  <si>
    <t xml:space="preserve">REHABILITACIÓN DE LAS INSTALACIONES DEL CENDI DIF DE LA CALLE IGNACIO ZARAGOZA DE LA COLONIA CENTRO, EN LA CIUDAD DE IGUALA, MUNICIPIO DE IGUALA DE LA INDEPENDENCIA, GUERRERO. IGUALA-SDUOP-RECURSOSFISCALES-URB-2022-034 </t>
  </si>
  <si>
    <t>PROGRAMA DE MANTENIMIENTO INTEGRAL DE BUGAMBILIAS, EN EL CAMELLON CENTRAL Y JARDINERAS LATERALES DEL PERIFERICO BENITO JUAREZ, EN LA CIUDAD DE IGUALA, MUNICIPIO DE IGUALA DE LA INDEPENDENCIA, GUERRERO. IGUALA-SDUOP-RECURSOSFISCALES-URB-2022-035</t>
  </si>
  <si>
    <t xml:space="preserve">PROGRAMA DE MANTENIMIENTO INTEGRAL DE BUGAMBILIAS, EN EL CAMELLON CENTRAL Y JARDINERAS LATERALES DEL PERIFERICO BENITO JUAREZ, EN LA CIUDAD DE IGUALA, MUNICIPIO DE IGUALA DE LA INDEPENDENCIA, GUERRERO. IGUALA-SDUOP-RECURSOSFISCALES-URB-2022-036 </t>
  </si>
  <si>
    <t>SUMINISTROS Y COLOCACIÓN DE PASTO EN JARDINERAS CON GUARNICIONES EN EL CRUCERO DE EL TOMATAL, EN LA CIUDAD DE IGUALA, MUNICIPIO DE IGUALA DE LA INDEPENDENCIA, GUERRERO. IGUALA-SDUOP-RECURSOSFISCALES-URB-2022-038</t>
  </si>
  <si>
    <t xml:space="preserve">IMPERMEABILIZACIÓN EN MERCADO MUNICIPAL Y PINTURA EN BODEGA DEL F.F.C.C. DE LA COLONIA CENTRO, EN LA CIUDAD DE IGUALA, MUNICIPIO DE IGUALA DE LA INDEPENDENCIA, GUERRERO.  IGUALA-SDUOP-RECURSOSFISCALES-URB-2022-039 </t>
  </si>
  <si>
    <t xml:space="preserve">REHABILITACIÓN Y CONSTRUCCIÓN EN LAS INSTALACIONES DEL DIF, LIENZO CHARRO Y OFICINAS DE PRESIDENCIA DE LA COLONIA CENTRO, EN LA CIUDAD DE IGUALA, MUNICIPIO DE IGUALA DE LA INDEPENDENCIA, GUERRERO. IGUALA-SDUOP-RECURSOSFISCALES-URB-2022-040 </t>
  </si>
  <si>
    <t>CONSTRUCCIÓN DE ARCOTECHADO CON LONARIA EN EL AREA DE LA FERIA DE LA COLONIA CENTRO, EN LA CIUDAD DE IGUALA, MUNICIPIO DE IGUALA DE LA INDEPENDENCIA, GUERRERO. IGUALA-SDUOP-RECURSOSFISCALES-URB-2022-041</t>
  </si>
  <si>
    <t xml:space="preserve">APLICACIÓN DE PINTURA TRÁFICO EN TOPES EN LA CARRETERA FEDERAL IGUALA-CHILPANCINGO Y CALLES PRINCIPALES DE LA COLONIA CENTRO EN LA CIUDAD DE IGUALA, MUNICIPIO DE IGUALA DE LA INDEPENDENCIA. IGUALA-SDUOP-RECURSOSFISCALES-URB-2022-042 </t>
  </si>
  <si>
    <t xml:space="preserve">PROGRAMA DE MANTENIMIENTO INTEGRAL DE BUGAMBILIAS, EN EL CAMELLÓN CENTRAL Y JARDINERAS LATERALES DEL PERIFÉRICO BENITO JUAREZ, EN LA CIUDAD DE IGUALA DE LA INDEPENDENCIA, GUERRERO. IGUALA-SDUOP-RECURSOSFISCALES-URB-2022-043 </t>
  </si>
  <si>
    <t xml:space="preserve">PROGRAMA DE MANTENIMIENTO INTEGRAL DE BUGAMBILIAS, EN EL CAMELLÓN CENTRAL Y JARDINERAS LATERALES DEL PERIFÉRICO BENITO JUAREZ, EN LA CIUDAD DE IGUALA DE LA INDEPENDENCIA, GUERRERO. IGUALA-SDUOP-RECURSOSFISCALES-URB-2022-046 </t>
  </si>
  <si>
    <t xml:space="preserve">PINTURA EN BARDA DE FRONTON Y UNIDAD MEDICA DEL DIF DE LA COLONIA CENTRO, EN LA CIUDAD DE IGUALA, MUNICIPIO DE IGUALA DE LA INDEPENDENCIA, GUERRERO. IGUALA-SDUOP-RECURSOSFISCALES-URB-2022-047 </t>
  </si>
  <si>
    <t>1,000.00 PZA</t>
  </si>
  <si>
    <t>1,000.00 M2</t>
  </si>
  <si>
    <t>3.60 KM</t>
  </si>
  <si>
    <t>1.00 PZA</t>
  </si>
  <si>
    <t>1,250.00 M2</t>
  </si>
  <si>
    <t>2,540.91 M2</t>
  </si>
  <si>
    <t>4,099.41 M2</t>
  </si>
  <si>
    <t>9,990.28 M2</t>
  </si>
  <si>
    <t>107.50 ML</t>
  </si>
  <si>
    <t>660.85 M2</t>
  </si>
  <si>
    <t>177.00 PZA</t>
  </si>
  <si>
    <t>1,941.52 M2</t>
  </si>
  <si>
    <t>1.00 ANEXO</t>
  </si>
  <si>
    <t>26,741.41 ML</t>
  </si>
  <si>
    <t>134.95 M2</t>
  </si>
  <si>
    <t>1,612.89 M2</t>
  </si>
  <si>
    <t>1,567.45 M2</t>
  </si>
  <si>
    <t>553.92 M2</t>
  </si>
  <si>
    <t>12.80 M2</t>
  </si>
  <si>
    <t>3,421.07 M2</t>
  </si>
  <si>
    <t>252.00 M2</t>
  </si>
  <si>
    <t>300.00 PZA</t>
  </si>
  <si>
    <t>1.00 AFORO</t>
  </si>
  <si>
    <t>18,622.60 ML</t>
  </si>
  <si>
    <t>97.94 M2</t>
  </si>
  <si>
    <t>694.97 M2</t>
  </si>
  <si>
    <t>300.00 M2</t>
  </si>
  <si>
    <t>15.00 M2</t>
  </si>
  <si>
    <t>600.00 M2</t>
  </si>
  <si>
    <t>531.70 M2</t>
  </si>
  <si>
    <t>480.00 M2</t>
  </si>
  <si>
    <t>1,045.42 M2</t>
  </si>
  <si>
    <t>347.78 M2</t>
  </si>
  <si>
    <t>598.00 M2</t>
  </si>
  <si>
    <t>250.00 PZA</t>
  </si>
  <si>
    <t>1,238.88 M2</t>
  </si>
  <si>
    <t xml:space="preserve">REHABILITACIÓN DE CAMINO RURAL EN LA CALLE DEL CRISTO, DESDE PERIFERICO PONIENTE A LA COMUNIDAD DE METLAPA, MUNICIPIO DE IGUALA DE LA INDEPENDENCIA, GUERRERO. IGUALA-SDUOP-RAMO28-URB-2022-057 </t>
  </si>
  <si>
    <t xml:space="preserve">REHABILITACIÓN DE CAMINO RURAL QUE CONDUCE DE LA COMUNIDAD DE TUXPAN A LA COMUNIDAD DE PLATANILLO, MUNICIPIO DE IGUALA DE LA INDEPENDENCIA, GUERRERO. IGUALA-SDUOP-RAMO28-URB-2022-056 </t>
  </si>
  <si>
    <t xml:space="preserve">REHABILITACIÓN DE CAMINO RURAL QUE CONDUCE DE LA COLONIA JARDIN PUEBLO VIEJO A LA CARRETERA IGUALA - TELOLOAPAN (COL. LOMA DE COYOTES), EN LA CIUDAD DE IGUALA, MUNICIPIO DE IGUALA DE LA INDEPENDENCIA, GUERRERO. IGUALA-SDUOP-RAMO28-URB-2022-055 </t>
  </si>
  <si>
    <t xml:space="preserve">REHABILITACION DE PAVIMENTO CON CONCRETO HIDRAULICO EN PERIFERICO SUR BENITO JUAREZ, TRAMO: CALLE COAPEQUEÑO A LA COLONIA CENTRO, EN LA CIUDAD DE IGUALA, MUNICIPIO DE IGUALA DE LA INDEPENDENCIA, GUERRERO. IGUALA-SDUOP-RAMO28-URB-2022-054 </t>
  </si>
  <si>
    <t>BACHEO DE CONCRETO HIDRAULICO EN PERIFERICO NORTE, TRAMO: CARRETERA IGUALA-TAXCO-TERRENOS DE LA FERIA, EN LA CIUDAD DE IGUALA, MUNICIPIO DE IGUALA DE LA INDEPENDENCIA, GUERRERO. IGUALA-SDUOP-RAMO28-URB-2022-053</t>
  </si>
  <si>
    <t xml:space="preserve">URBANIZACIÓN DE ANDADORES Y JARDINERAS EN GLORIETA ACCESO A TELOLOAPAN, MUNICIPIO DE IGUALA DE LA INDEPENDENCIA, GUERRERO. IGUALA-SDUOP-RAMO28-URB-2022-052 </t>
  </si>
  <si>
    <t xml:space="preserve">PAVIMENTACIÓN CON CONCRETO HIDRAULICO DE LA GLORIETA DIRECCION A TELOLOAPAN DE LA CIUDAD DE IGUALA, MUNICIPIO DE IGUALA DE LA INDEPENDENCIA, GUERRERO. IGUALA-SDUOP-RAMO28-URB-2022-051 </t>
  </si>
  <si>
    <t xml:space="preserve">REHABILITACION DE PAVIMENTO ASFALTICO DEL PERIFERICO NORTE Y PONIENTE, TRAMO: PUENTE TECNOLOGICO - CRUCERO TELOLOAPAN, PERIFERICO SUR TRAMO: COLONIA MAGISTERIAL - MONUMENTO A LOS HEROES Y DE LA CARRETERA IGUALA - CHILPANCINGO, TRAMO: ENTRADA TOMATAL - CENTRAL DE ABASTOS, Y CALLES OBREGON, JUAREZ, ZAPATA, MAYA, MELCHOR OCAMPO, MORELOS DE LA COL. CENTRO, EN LA CIUDAD DE IGUALA, MUNICIPIO DE IGUALA DE LA INDEPENDENCIA, GUERRERO. IGUALA-SDUOP-RAMO28-URB-2022-050 </t>
  </si>
  <si>
    <t>PAVIMENTACIÓN CON CONCRETO HIDRAULICO EN LA CALLE FRANCISCO VILLA, EN LA COMUNIDAD DE METLAPA, MUNICIPIO DE IGUALA DE LA INDEPENDENCIA, GUERRERO. IGUALA-SDUOP-RAMO28-URB-2022-049</t>
  </si>
  <si>
    <t xml:space="preserve">REHABILITACIÓN DE CAMINOS SACACOSECHAS CON RASTREO Y MATERIAL DE REVESTIMIENTO EN LAS COMUNIDADES: ZACACOYUCA Y JOYA DE PAINTLA, MUNICIPIO DE IGUALA DE LA INDEPENDENCIA, GUERRERO. IGUALA-SDUOP-RAMO28-URB-2022-048 </t>
  </si>
  <si>
    <t xml:space="preserve">CONSTRUCCIÓN DE OBELISCO MONUMENTAL RENACER IGUALA EN EL CRUCERO TELOLOAPAN EN EL PERIFERICO PONIENTE BENITO JUAREZ (PRIMERA ETAPA) DE LA CIUDAD DE IGUALA, MUNICIPIO DE IGUALA DE LA INDEPENDENCIA, GUERRERO. IGUALA-SDUOP-RAMO28-URB-2022-044 </t>
  </si>
  <si>
    <t xml:space="preserve">REHABILITACIÓN Y CONSTRUCCIÓN EN LAS INSTALACIONES DEL CICI, DE LA COLONIA CENTRO, EN LA CIUDAD DE IGUALA, MUNICIPIO DE IGUALA DE LA INDEPENDENCIA, GUERRERO. IGUALA-SDUOP-RAMO28-URB-2022-037 </t>
  </si>
  <si>
    <t xml:space="preserve">REHABILITACIÓN DE OFICINAS DE LA COMANDANCIA MUNICIPAL EN LA CALLE IZANCANAC DE LA COLONIA CENTRO EN LA CIUDAD DE IGUALA, MUNICIPIO DE IGUALA DE LA INDEPENDENCIA, GUERRERO. IGUALA-SDUOP-RAMO28-URB-2022-027 </t>
  </si>
  <si>
    <t>COL. GENESIS</t>
  </si>
  <si>
    <t>COM. ZACACOYUCA Y JOYA DE PAINTLA</t>
  </si>
  <si>
    <t>COL. LOMA DE COYOTES</t>
  </si>
  <si>
    <t>COM. PATANILLO</t>
  </si>
  <si>
    <t>REHABILITACIÓN DE PAVIMENTO ASFALTICO DE LAS CALLES JOAQUIN BARANDA, PINZON Y RUIZ CORTINES EN LA COLONIA CENTRO EN LA CIUDAD DE IGUALA, MUNICIPIO DE IGUALA DE LA INDEPENDENCIA, GUERRERO. IGUALA-SDUOP-RAMO28-URB-2022-058</t>
  </si>
  <si>
    <t>1,205.00 M2</t>
  </si>
  <si>
    <t>278.60 M2</t>
  </si>
  <si>
    <t>526.29 M2</t>
  </si>
  <si>
    <t>2,656.00 M3</t>
  </si>
  <si>
    <t>2,500.00 M3</t>
  </si>
  <si>
    <t>641.13 M2</t>
  </si>
  <si>
    <t>3,529.91 M2</t>
  </si>
  <si>
    <t>880.05 M2</t>
  </si>
  <si>
    <t>6,607.52 M2</t>
  </si>
  <si>
    <t>218.97 M2</t>
  </si>
  <si>
    <t>1,610.00 M2</t>
  </si>
  <si>
    <t>2,660.00 M2</t>
  </si>
  <si>
    <t>2,652.00 M2</t>
  </si>
  <si>
    <t>2,672.00 M2</t>
  </si>
  <si>
    <t>FONDO O FUENTE DE FINANCIAMIENTO: REMANENTE - DISPONIBILIDAD DEVOLUCIÓN DE DERECHOS (PRODDER) 2021</t>
  </si>
  <si>
    <t>FONDO O FUENTE DE FINANCIAMIENTO: DISPONIBILIDAD DEVOLUCIÓN DE DERECHOS (PRODDER) 2022</t>
  </si>
  <si>
    <t>DISPONIBILIDAD DEVOLUCIÓN DE DERECHOS (PRODDER) 2022</t>
  </si>
  <si>
    <t>TOTAL AGUA POTABLE:</t>
  </si>
  <si>
    <t>COM. EL TOMATAL</t>
  </si>
  <si>
    <t>COL. GRANJELES</t>
  </si>
  <si>
    <t>TOTAL REMANENTE - DISPONIBILIDAD DEVOLUCIÓN DE DERECHOS (PRODDER) 2021:</t>
  </si>
  <si>
    <t>COL. LOMA DEL ZAPATERO</t>
  </si>
  <si>
    <t>1.00 PLANTA</t>
  </si>
  <si>
    <t>724.17 ML</t>
  </si>
  <si>
    <t>536.83 ML</t>
  </si>
  <si>
    <t>2,125.00 ML</t>
  </si>
  <si>
    <t>1,560.00 ML</t>
  </si>
  <si>
    <t>1.00 ASESORIA</t>
  </si>
  <si>
    <t>10.00 SANITARIO</t>
  </si>
  <si>
    <t>947.96 M2</t>
  </si>
  <si>
    <t>343.58 M2</t>
  </si>
  <si>
    <t>3,002.00 ML</t>
  </si>
  <si>
    <t>3,079.00 M3</t>
  </si>
  <si>
    <t>714.00 ML</t>
  </si>
  <si>
    <t>1,182.00 ML</t>
  </si>
  <si>
    <t>620.00 ML</t>
  </si>
  <si>
    <t>1,000.00 ML</t>
  </si>
  <si>
    <t>1,129.00 M2</t>
  </si>
  <si>
    <t>TOTAL FORTAMUN-DF:</t>
  </si>
  <si>
    <t>1,1150.00 ML</t>
  </si>
  <si>
    <t>950.00 ML</t>
  </si>
  <si>
    <t>721.00 ML</t>
  </si>
  <si>
    <t>1.00 TANQUE</t>
  </si>
  <si>
    <t>1,636.29 M2</t>
  </si>
  <si>
    <t>1,454.16 M2</t>
  </si>
  <si>
    <t>1,393.32 M2</t>
  </si>
  <si>
    <t>85.00 M2</t>
  </si>
  <si>
    <t>4.00 KM</t>
  </si>
  <si>
    <t>2.85 KM</t>
  </si>
  <si>
    <t>3.00 KM</t>
  </si>
  <si>
    <t>TOTAL - DEVOLUCIÓN DE DERECHOS (PRODDER) 2022:</t>
  </si>
  <si>
    <t xml:space="preserve">REHABILITACIÓN DE CAMINO RURAL EN LA CALLE JAVIER ALTAMIRANO AVILES DESDE LA COLONIA EL CAPIRE A LA COLONIA GENESIS, DE LA CIUDAD DE IGUALA, MUNICIPIO DE IGUALA DE LA INDEPENDENCIA, GUERRERO. IGUALA-SDUOP-DECOSAP-URB-2022-045 </t>
  </si>
  <si>
    <t>FONDO O FUENTE DE FINANCIAMIENTO: FONDO DE APORTACIONES PARA LA INFRAESTRUCTURA SOCIAL MUNICIPAL Y DE LAS DEMARCACIONES TERRITORIALES DEL DISTRITO FEDERAL (FISM-DF)</t>
  </si>
  <si>
    <t>CONSTRUCCIÓN DE LINEA Y RED DE DISTRIBUCIÓN DE AGUA POTABLE, COL. GENESIS, EN LA CIUDAD DE IGUALA, MUNICIPIO DE IGUALA DE LA INDEPENDENCIA, GUERRERO.</t>
  </si>
  <si>
    <t>PERFORACIÓN DE POZO A 100 MTS. DE PROFUNDIDAD EN LA COL. GRANJELES, EN LA CIUDAD DE IGUALA, MUNICIPIO DE IGUALA DE LA INDEPENDENCIA, GUERRERO.</t>
  </si>
  <si>
    <t>CONSTRUCCIÓN DE LINEA DE CONDUCCIÓN DE AGUA POTABLE EN LA COL. PUEBLO VIEJO EN LA CIUDAD DE IGUALA, MUNICIPIO DE IGUALA DE LA INDEPENDENCIA, GUERRERO.</t>
  </si>
  <si>
    <t>AMPLIACIÓN DE RED DE DISTRIBUCIÓN DE AGUA POTABLE EN LA COL. LOMA DE COYOTES, EN LA CIUDAD DE IGUALA, MUNICIPIO DE IGUALA DE LA INDEPENDENCIA, GUERRERO.</t>
  </si>
  <si>
    <t>ELECTRIFICACIÓN DE POZO EN LA COLONIA LOMA DEL ZAPATERO, EN LA CIUDAD DE IGUALA, MUNICIPIO DE IGUALA DE LA INDEPENDENCIA, GUERRERO.</t>
  </si>
  <si>
    <t>CONSTRUCCIÓN DE TANQUE DE REGULARIZACIÓN DE 8 X 8 X 2.5 MTS DE ALTURA EN LA COL. PUEBLO VIEJO, EN LA CIUDAD DE IGUALA, MUNICIPIO DE IGUALA DE LA INDEPENDENCIA, GUERRERO.</t>
  </si>
  <si>
    <t>REHABILITACIÓN DE PLANTA 1 DE LA POTABILIZADORA EN EL TOMATAL EN LA CIUDAD DE IGUALA, MUNICIPIO DE IGUALA DE LA INDEPENDENCIA, GUERRERO.</t>
  </si>
  <si>
    <t>REHABILITACIÓN Y MANTENIMIENTO DE BATERIAS Y FILTROS DEL 1 AL 15, DE LA PLANTA 1 DE LA POTABILIZADORA EL TOMATAL EN LA CIUDAD DE IGUALA, MUNICIPIO DE IGUALA DE LA INDEPENDENCIA, GUERRERO.</t>
  </si>
  <si>
    <t>PERFORACIÓN DE POZO A 100 MTS DE PROFUNDIDAD EN LA COLONIA GRANJELES, EN LA CIUDAD DE IGUALA, MUNICIPIO DE IGUALA DE LA INDEPENDENCIA, GUERRERO.</t>
  </si>
  <si>
    <t>PERFORACIÓN DE POZO A 100 MTS DE PROFUNDIDAD EN LA COLONIA SAN GERARDO, EN LA CIUDAD DE IGUALA, MUNICIPIO DE IGUALA DE LA INDEPENDENCIA, GUERRERO.</t>
  </si>
  <si>
    <t>CONSTRUCCIÓN DE LINEA DE CONDUCCIÓN DE AGUA POTABLE, TRAMO CAMPAMENTO SCT - CALLE VALENTIN GOMEZ FARIAS, EN LA CIUDAD DE IGUALA, MUNICIPIO DE IGUALA DE LA INDEPENDENCIA, GUERRERO.</t>
  </si>
  <si>
    <t>CONSTRUCCIÓN DE LINEA DE CONDUCCIÓN DE AGUA POTABLE, TRAMO CALLE VALENTIN GOMEZ FARIAS - OFICINAS DE HACIENDA (SAT), EN LA CIUDAD DE IGUALA, MUNICIPIO DE IGUALA DE LA INDEPENDENCIA, GUERRERO.</t>
  </si>
  <si>
    <t>RECURSOS FISCALES</t>
  </si>
  <si>
    <t>REMANENTE DE RECURSOS FISCALES 2021</t>
  </si>
  <si>
    <t>REMANENTE DISPONIBILIDAD 2% S/NÓMINAS 2021</t>
  </si>
  <si>
    <t>REMANENTE - DISPONIBILIDAD PARTICIPACIONES FEDERALES (RAMO 28)</t>
  </si>
  <si>
    <t>FAEISM (GASOLINAZO)</t>
  </si>
  <si>
    <t>DESARROLLO DE PROYECTO EJECUTIVO PARA ACCESO AL MUNICIPIO DE IGUALA</t>
  </si>
  <si>
    <t>REMANENTE - DISPONIBILIDAD 2021 PART. FED. (RAMO 28)</t>
  </si>
  <si>
    <t xml:space="preserve">TOTAL REMANENTE - DISPONIBILIDAD 2021 PART. FED.  (RAMO 28): </t>
  </si>
  <si>
    <t xml:space="preserve">EL FONDO DE APORTACIONES PARA LA INFRAESTRUCTURA SOCIAL MUNICIPAL Y DE LAS DEMARCACIONES TERRITORIALES DEL DISTRITO FEDERAL RESULTA PARA EL MUNICIPIO CORRESPONDIENTE AL EJERCICIO FISCAL 2022, $162,401,590.80 (CIENTO SESENTA Y DOS MILLONES CUATROCIENTOS UN MIL QUINIENTOS NOVENTA PESOS 80/100 M.N.); </t>
  </si>
  <si>
    <t xml:space="preserve">EL AUTORIZADO POR $162,213,944.00 (CIENTO SESENTA Y DOS MILLONES DOSCIENTOS TRECE MIL NOVECIENTOS CUARENTA Y CUATRO PESOS 00/M.N.), RESULTANDO UN RENDIMIENTO FISM-DF 2022 CON UN IMPORTE DE $187,646.80 (CIENTO OCHENTA Y SIETE MIL SEISCIENTOS CUARENTA Y SEIS PESOS 80/100 M.N.) </t>
  </si>
  <si>
    <t>APLICADO EN EL PROYECTO CON NUMERO DE OBRA 71 CON NUMERO DE CONTRATO IGUALA-SDUOP-FISMDF-URB-2022-084.</t>
  </si>
  <si>
    <r>
      <t xml:space="preserve">EL FONDO DE APORTACIONES PARA LA INFRAESTRUCTURA SOCIAL MUNICIPAL Y DE LAS DEMARCACIONES TERRITORIALES DEL DISTRITO FEDERAL RESULTA PARA EL MUNICIPIO CORRESPONDIENTE AL EJERCICIO FISCAL 2022, </t>
    </r>
    <r>
      <rPr>
        <b/>
        <sz val="9"/>
        <rFont val="Arial"/>
        <family val="2"/>
      </rPr>
      <t>$162,401,590.80 (CIENTO SESENTA Y DOS MILLONES CUATROCIENTOS UN MIL QUINIENTOS NOVENTA PESOS 80/100 M.N.);</t>
    </r>
    <r>
      <rPr>
        <sz val="9"/>
        <rFont val="Arial"/>
        <family val="2"/>
      </rPr>
      <t xml:space="preserve"> </t>
    </r>
  </si>
  <si>
    <r>
      <t xml:space="preserve">EL AUTORIZADO POR </t>
    </r>
    <r>
      <rPr>
        <b/>
        <sz val="9"/>
        <rFont val="Arial"/>
        <family val="2"/>
      </rPr>
      <t xml:space="preserve">$162,213,944.00 (CIENTO SESENTA Y DOS MILLONES DOSCIENTOS TRECE MIL NOVECIENTOS CUARENTA Y CUATRO PESOS 00/M.N.), </t>
    </r>
    <r>
      <rPr>
        <sz val="9"/>
        <rFont val="Arial"/>
        <family val="2"/>
      </rPr>
      <t>RESULTANDO UN RENDIMIENTO FISM-DF 2022</t>
    </r>
    <r>
      <rPr>
        <b/>
        <sz val="9"/>
        <rFont val="Arial"/>
        <family val="2"/>
      </rPr>
      <t xml:space="preserve"> </t>
    </r>
    <r>
      <rPr>
        <sz val="9"/>
        <rFont val="Arial"/>
        <family val="2"/>
      </rPr>
      <t>CON UN IMPORTE DE</t>
    </r>
    <r>
      <rPr>
        <b/>
        <sz val="9"/>
        <rFont val="Arial"/>
        <family val="2"/>
      </rPr>
      <t xml:space="preserve"> $187,646.80 (CIENTO OCHENTA Y SIETE MIL SEISCIENTOS CUARENTA Y SEIS PESOS 80/100 M.N.) </t>
    </r>
  </si>
  <si>
    <r>
      <t xml:space="preserve">APLICADO EN EL PROYECTO CON NUMERO DE OBRA </t>
    </r>
    <r>
      <rPr>
        <b/>
        <sz val="9"/>
        <rFont val="Arial"/>
        <family val="2"/>
      </rPr>
      <t>71</t>
    </r>
    <r>
      <rPr>
        <sz val="9"/>
        <rFont val="Arial"/>
        <family val="2"/>
      </rPr>
      <t xml:space="preserve"> CON NUMERO DE CONTRATO </t>
    </r>
    <r>
      <rPr>
        <b/>
        <sz val="9"/>
        <rFont val="Arial"/>
        <family val="2"/>
      </rPr>
      <t>IGUALA-SDUOP-FISMDF-URB-2022-084.</t>
    </r>
  </si>
  <si>
    <t>NOTA:</t>
  </si>
  <si>
    <t>RENDIMIENTO FISMDF</t>
  </si>
  <si>
    <t>FONDO O FUENTE DE FINANCIAMIENTO: REMANENTE DE RECURSOS FISCALES 2021</t>
  </si>
  <si>
    <t>TOTAL REMANENTE DE RECURSOS FISCALES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</si>
</sst>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quot;$&quot;* #,##0.00_-;_-&quot;$&quot;* &quot;-&quot;??_-;_-@_-"/>
    <numFmt numFmtId="43" formatCode="_-* #,##0.00_-;\-* #,##0.00_-;_-* &quot;-&quot;??_-;_-@_-"/>
    <numFmt numFmtId="164" formatCode="_-* #,##0.00\ _€_-;\-* #,##0.00\ _€_-;_-* &quot;-&quot;??\ _€_-;_-@_-"/>
    <numFmt numFmtId="165" formatCode="_-[$€]* #,##0.00_-;\-[$€]* #,##0.00_-;_-[$€]* &quot;-&quot;??_-;_-@_-"/>
    <numFmt numFmtId="166" formatCode="&quot;Verdadero&quot;;&quot;Verdadero&quot;;&quot;Falso&quot;"/>
    <numFmt numFmtId="167" formatCode="&quot;$&quot;#,##0.00"/>
  </numFmts>
  <fonts count="47">
    <font>
      <sz val="10"/>
      <name val="Arial"/>
    </font>
    <font>
      <sz val="10"/>
      <name val="Arial"/>
      <family val="2"/>
    </font>
    <font>
      <sz val="10"/>
      <name val="Arial"/>
      <family val="2"/>
    </font>
    <font>
      <sz val="9"/>
      <name val="Arial"/>
      <family val="2"/>
    </font>
    <font>
      <sz val="11"/>
      <color indexed="63"/>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8"/>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8"/>
      <color indexed="81"/>
      <name val="Tahoma"/>
      <family val="2"/>
    </font>
    <font>
      <b/>
      <sz val="11"/>
      <name val="Calibri"/>
      <family val="2"/>
    </font>
    <font>
      <b/>
      <sz val="14"/>
      <name val="Arial"/>
      <family val="2"/>
    </font>
    <font>
      <b/>
      <sz val="12"/>
      <name val="Arial"/>
      <family val="2"/>
    </font>
    <font>
      <sz val="10"/>
      <name val="Adobe Caslon Pro"/>
    </font>
    <font>
      <u/>
      <sz val="10"/>
      <color theme="10"/>
      <name val="Arial"/>
      <family val="2"/>
    </font>
    <font>
      <u/>
      <sz val="13"/>
      <color theme="10"/>
      <name val="Arial"/>
      <family val="2"/>
    </font>
    <font>
      <sz val="11"/>
      <color theme="1"/>
      <name val="Calibri"/>
      <family val="2"/>
      <scheme val="minor"/>
    </font>
    <font>
      <sz val="10"/>
      <color theme="2" tint="-0.89999084444715716"/>
      <name val="Arial"/>
      <family val="2"/>
    </font>
    <font>
      <u/>
      <sz val="10"/>
      <color theme="2" tint="-0.89999084444715716"/>
      <name val="Arial"/>
      <family val="2"/>
    </font>
    <font>
      <b/>
      <u/>
      <sz val="10"/>
      <color theme="2" tint="-0.89999084444715716"/>
      <name val="Arial"/>
      <family val="2"/>
    </font>
    <font>
      <b/>
      <sz val="10"/>
      <color theme="2" tint="-0.89999084444715716"/>
      <name val="Arial"/>
      <family val="2"/>
    </font>
    <font>
      <sz val="14"/>
      <color theme="0"/>
      <name val="Arial"/>
      <family val="2"/>
    </font>
    <font>
      <sz val="10"/>
      <color theme="5" tint="-0.499984740745262"/>
      <name val="Arial"/>
      <family val="2"/>
    </font>
    <font>
      <b/>
      <sz val="11"/>
      <name val="Arial"/>
      <family val="2"/>
    </font>
    <font>
      <sz val="11"/>
      <name val="Arial"/>
      <family val="2"/>
    </font>
    <font>
      <b/>
      <sz val="9"/>
      <name val="Arial"/>
      <family val="2"/>
    </font>
    <font>
      <b/>
      <sz val="11"/>
      <color indexed="10"/>
      <name val="Arial"/>
      <family val="2"/>
    </font>
    <font>
      <i/>
      <sz val="9"/>
      <color rgb="FF000000"/>
      <name val="Arial"/>
      <family val="2"/>
    </font>
    <font>
      <i/>
      <sz val="9"/>
      <name val="Arial"/>
      <family val="2"/>
    </font>
    <font>
      <sz val="10"/>
      <name val="Arial"/>
      <family val="2"/>
    </font>
    <font>
      <sz val="9"/>
      <color rgb="FFFF0000"/>
      <name val="Arial"/>
      <family val="2"/>
    </font>
    <font>
      <sz val="9"/>
      <color rgb="FF7030A0"/>
      <name val="Arial"/>
      <family val="2"/>
    </font>
    <font>
      <b/>
      <sz val="9"/>
      <color rgb="FF7030A0"/>
      <name val="Arial"/>
      <family val="2"/>
    </font>
    <font>
      <sz val="10"/>
      <color rgb="FF7030A0"/>
      <name val="Arial"/>
      <family val="2"/>
    </font>
    <font>
      <sz val="8.5"/>
      <name val="Arial"/>
      <family val="2"/>
    </font>
    <font>
      <b/>
      <sz val="9"/>
      <color rgb="FFFF0000"/>
      <name val="Arial"/>
      <family val="2"/>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rgb="FFCCFFCC"/>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0" tint="-0.14999847407452621"/>
        <bgColor indexed="64"/>
      </patternFill>
    </fill>
  </fills>
  <borders count="3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double">
        <color indexed="63"/>
      </bottom>
      <diagonal/>
    </border>
    <border>
      <left style="double">
        <color indexed="63"/>
      </left>
      <right/>
      <top style="double">
        <color indexed="63"/>
      </top>
      <bottom style="double">
        <color indexed="63"/>
      </bottom>
      <diagonal/>
    </border>
    <border>
      <left/>
      <right/>
      <top style="double">
        <color indexed="63"/>
      </top>
      <bottom style="double">
        <color indexed="63"/>
      </bottom>
      <diagonal/>
    </border>
    <border>
      <left/>
      <right style="double">
        <color indexed="63"/>
      </right>
      <top style="double">
        <color indexed="63"/>
      </top>
      <bottom style="double">
        <color indexed="63"/>
      </bottom>
      <diagonal/>
    </border>
    <border>
      <left style="medium">
        <color theme="9" tint="-0.499984740745262"/>
      </left>
      <right style="thin">
        <color indexed="64"/>
      </right>
      <top style="thin">
        <color indexed="64"/>
      </top>
      <bottom style="thin">
        <color indexed="64"/>
      </bottom>
      <diagonal/>
    </border>
    <border>
      <left style="thin">
        <color indexed="64"/>
      </left>
      <right style="medium">
        <color theme="9" tint="-0.499984740745262"/>
      </right>
      <top style="thin">
        <color indexed="64"/>
      </top>
      <bottom style="thin">
        <color indexed="64"/>
      </bottom>
      <diagonal/>
    </border>
    <border>
      <left/>
      <right style="medium">
        <color theme="9" tint="-0.499984740745262"/>
      </right>
      <top style="thin">
        <color indexed="64"/>
      </top>
      <bottom style="thin">
        <color indexed="64"/>
      </bottom>
      <diagonal/>
    </border>
    <border>
      <left style="medium">
        <color theme="9" tint="-0.499984740745262"/>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diagonal/>
    </border>
    <border>
      <left style="thin">
        <color auto="1"/>
      </left>
      <right/>
      <top style="thin">
        <color auto="1"/>
      </top>
      <bottom style="thin">
        <color auto="1"/>
      </bottom>
      <diagonal/>
    </border>
    <border>
      <left style="medium">
        <color indexed="64"/>
      </left>
      <right/>
      <top style="medium">
        <color indexed="64"/>
      </top>
      <bottom/>
      <diagonal/>
    </border>
    <border>
      <left/>
      <right style="medium">
        <color indexed="64"/>
      </right>
      <top/>
      <bottom/>
      <diagonal/>
    </border>
    <border>
      <left/>
      <right style="medium">
        <color indexed="64"/>
      </right>
      <top style="medium">
        <color indexed="64"/>
      </top>
      <bottom/>
      <diagonal/>
    </border>
    <border>
      <left style="medium">
        <color indexed="64"/>
      </left>
      <right/>
      <top/>
      <bottom/>
      <diagonal/>
    </border>
    <border>
      <left/>
      <right style="medium">
        <color indexed="64"/>
      </right>
      <top style="medium">
        <color indexed="64"/>
      </top>
      <bottom style="medium">
        <color indexed="64"/>
      </bottom>
      <diagonal/>
    </border>
  </borders>
  <cellStyleXfs count="76">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4" borderId="0" applyNumberFormat="0" applyBorder="0" applyAlignment="0" applyProtection="0"/>
    <xf numFmtId="0" fontId="7" fillId="16" borderId="1" applyNumberFormat="0" applyAlignment="0" applyProtection="0"/>
    <xf numFmtId="0" fontId="8" fillId="17" borderId="2" applyNumberFormat="0" applyAlignment="0" applyProtection="0"/>
    <xf numFmtId="0" fontId="9" fillId="0" borderId="3" applyNumberFormat="0" applyFill="0" applyAlignment="0" applyProtection="0"/>
    <xf numFmtId="0" fontId="10" fillId="0" borderId="0" applyNumberForma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1" borderId="0" applyNumberFormat="0" applyBorder="0" applyAlignment="0" applyProtection="0"/>
    <xf numFmtId="0" fontId="11" fillId="7" borderId="1" applyNumberFormat="0" applyAlignment="0" applyProtection="0"/>
    <xf numFmtId="165" fontId="2" fillId="0" borderId="0" applyFont="0" applyFill="0" applyBorder="0" applyAlignment="0" applyProtection="0"/>
    <xf numFmtId="0" fontId="25"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12" fillId="3" borderId="0" applyNumberFormat="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166" fontId="3" fillId="0" borderId="0" applyFont="0" applyFill="0" applyBorder="0" applyAlignment="0" applyProtection="0"/>
    <xf numFmtId="164" fontId="27"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0" fontId="14" fillId="22" borderId="0" applyNumberFormat="0" applyBorder="0" applyAlignment="0" applyProtection="0"/>
    <xf numFmtId="0" fontId="24" fillId="0" borderId="0"/>
    <xf numFmtId="0" fontId="1" fillId="0" borderId="0"/>
    <xf numFmtId="0" fontId="2" fillId="0" borderId="0"/>
    <xf numFmtId="0" fontId="1" fillId="0" borderId="0"/>
    <xf numFmtId="0" fontId="1" fillId="0" borderId="0"/>
    <xf numFmtId="0" fontId="1" fillId="0" borderId="0"/>
    <xf numFmtId="0" fontId="3" fillId="0" borderId="0"/>
    <xf numFmtId="0" fontId="1" fillId="0" borderId="0">
      <alignment wrapText="1"/>
    </xf>
    <xf numFmtId="0" fontId="1" fillId="0" borderId="0">
      <alignment wrapText="1"/>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3" fillId="23" borderId="4" applyNumberFormat="0" applyFont="0" applyAlignment="0" applyProtection="0"/>
    <xf numFmtId="9" fontId="1" fillId="0" borderId="0" applyFont="0" applyFill="0" applyBorder="0" applyAlignment="0" applyProtection="0"/>
    <xf numFmtId="0" fontId="15" fillId="16" borderId="5"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6" applyNumberFormat="0" applyFill="0" applyAlignment="0" applyProtection="0"/>
    <xf numFmtId="0" fontId="10" fillId="0" borderId="7" applyNumberFormat="0" applyFill="0" applyAlignment="0" applyProtection="0"/>
    <xf numFmtId="0" fontId="15" fillId="0" borderId="8" applyNumberFormat="0" applyFill="0" applyAlignment="0" applyProtection="0"/>
    <xf numFmtId="0" fontId="1" fillId="0" borderId="0"/>
    <xf numFmtId="43" fontId="40" fillId="0" borderId="0" applyFont="0" applyFill="0" applyBorder="0" applyAlignment="0" applyProtection="0"/>
    <xf numFmtId="44" fontId="40" fillId="0" borderId="0" applyFont="0" applyFill="0" applyBorder="0" applyAlignment="0" applyProtection="0"/>
  </cellStyleXfs>
  <cellXfs count="130">
    <xf numFmtId="0" fontId="0" fillId="0" borderId="0" xfId="0"/>
    <xf numFmtId="0" fontId="1" fillId="24" borderId="0" xfId="47" applyFill="1" applyProtection="1">
      <protection hidden="1"/>
    </xf>
    <xf numFmtId="0" fontId="1" fillId="24" borderId="0" xfId="47" applyFill="1"/>
    <xf numFmtId="0" fontId="1" fillId="25" borderId="9" xfId="47" applyFill="1" applyBorder="1" applyAlignment="1" applyProtection="1">
      <alignment horizontal="center" vertical="center" wrapText="1"/>
      <protection hidden="1"/>
    </xf>
    <xf numFmtId="0" fontId="1" fillId="25" borderId="9" xfId="47" applyFill="1" applyBorder="1" applyAlignment="1" applyProtection="1">
      <alignment horizontal="center" vertical="center"/>
      <protection hidden="1"/>
    </xf>
    <xf numFmtId="0" fontId="28" fillId="0" borderId="10" xfId="47" applyFont="1" applyBorder="1" applyAlignment="1" applyProtection="1">
      <alignment horizontal="center" vertical="center"/>
      <protection hidden="1"/>
    </xf>
    <xf numFmtId="0" fontId="28" fillId="0" borderId="10" xfId="32" applyFont="1" applyFill="1" applyBorder="1" applyAlignment="1" applyProtection="1">
      <protection hidden="1"/>
    </xf>
    <xf numFmtId="0" fontId="28" fillId="0" borderId="10" xfId="32" applyFont="1" applyFill="1" applyBorder="1" applyAlignment="1" applyProtection="1"/>
    <xf numFmtId="0" fontId="28" fillId="0" borderId="10" xfId="32" applyFont="1" applyFill="1" applyBorder="1" applyAlignment="1" applyProtection="1">
      <alignment vertical="center"/>
      <protection hidden="1"/>
    </xf>
    <xf numFmtId="0" fontId="28" fillId="0" borderId="16" xfId="47" applyFont="1" applyBorder="1" applyAlignment="1" applyProtection="1">
      <alignment horizontal="center" vertical="center"/>
      <protection hidden="1"/>
    </xf>
    <xf numFmtId="0" fontId="28" fillId="0" borderId="17" xfId="32" applyFont="1" applyFill="1" applyBorder="1" applyAlignment="1" applyProtection="1">
      <protection hidden="1"/>
    </xf>
    <xf numFmtId="0" fontId="28" fillId="0" borderId="16" xfId="32" applyFont="1" applyFill="1" applyBorder="1" applyAlignment="1" applyProtection="1">
      <alignment horizontal="center" vertical="center"/>
      <protection hidden="1"/>
    </xf>
    <xf numFmtId="0" fontId="28" fillId="0" borderId="18" xfId="32" applyFont="1" applyFill="1" applyBorder="1" applyAlignment="1" applyProtection="1">
      <protection hidden="1"/>
    </xf>
    <xf numFmtId="0" fontId="28" fillId="0" borderId="0" xfId="47" applyFont="1"/>
    <xf numFmtId="0" fontId="28" fillId="0" borderId="10" xfId="32" applyFont="1" applyFill="1" applyBorder="1" applyAlignment="1" applyProtection="1">
      <alignment horizontal="center"/>
    </xf>
    <xf numFmtId="0" fontId="28" fillId="0" borderId="10" xfId="0" applyFont="1" applyBorder="1" applyAlignment="1">
      <alignment horizontal="center" vertical="center"/>
    </xf>
    <xf numFmtId="0" fontId="28" fillId="0" borderId="10" xfId="32" applyFont="1" applyFill="1" applyBorder="1" applyAlignment="1" applyProtection="1">
      <alignment wrapText="1"/>
    </xf>
    <xf numFmtId="0" fontId="28" fillId="0" borderId="10" xfId="32" applyFont="1" applyFill="1" applyBorder="1" applyAlignment="1" applyProtection="1">
      <alignment horizontal="center" vertical="center"/>
    </xf>
    <xf numFmtId="0" fontId="29" fillId="0" borderId="10" xfId="32" applyFont="1" applyFill="1" applyBorder="1" applyAlignment="1" applyProtection="1">
      <alignment wrapText="1"/>
    </xf>
    <xf numFmtId="0" fontId="28" fillId="0" borderId="18" xfId="32" applyFont="1" applyFill="1" applyBorder="1" applyAlignment="1" applyProtection="1">
      <alignment horizontal="left" vertical="center"/>
      <protection hidden="1"/>
    </xf>
    <xf numFmtId="0" fontId="28" fillId="0" borderId="17" xfId="32" applyFont="1" applyFill="1" applyBorder="1" applyAlignment="1" applyProtection="1">
      <alignment horizontal="left"/>
      <protection hidden="1"/>
    </xf>
    <xf numFmtId="0" fontId="1" fillId="26" borderId="0" xfId="47" applyFill="1" applyProtection="1">
      <protection hidden="1"/>
    </xf>
    <xf numFmtId="0" fontId="3" fillId="0" borderId="0" xfId="47" applyFont="1"/>
    <xf numFmtId="0" fontId="36" fillId="0" borderId="0" xfId="47" applyFont="1"/>
    <xf numFmtId="0" fontId="36" fillId="0" borderId="0" xfId="47" applyFont="1" applyAlignment="1">
      <alignment horizontal="right"/>
    </xf>
    <xf numFmtId="0" fontId="1" fillId="0" borderId="0" xfId="47"/>
    <xf numFmtId="0" fontId="1" fillId="0" borderId="0" xfId="47" applyAlignment="1">
      <alignment horizontal="center" vertical="center"/>
    </xf>
    <xf numFmtId="0" fontId="37" fillId="0" borderId="0" xfId="47" applyFont="1" applyAlignment="1">
      <alignment horizontal="center"/>
    </xf>
    <xf numFmtId="0" fontId="23" fillId="0" borderId="0" xfId="47" applyFont="1"/>
    <xf numFmtId="0" fontId="3" fillId="0" borderId="11" xfId="47" applyFont="1" applyBorder="1"/>
    <xf numFmtId="0" fontId="3" fillId="0" borderId="11" xfId="47" applyFont="1" applyBorder="1" applyAlignment="1">
      <alignment horizontal="center"/>
    </xf>
    <xf numFmtId="4" fontId="3" fillId="0" borderId="11" xfId="47" applyNumberFormat="1" applyFont="1" applyBorder="1" applyAlignment="1">
      <alignment horizontal="right"/>
    </xf>
    <xf numFmtId="0" fontId="36" fillId="28" borderId="21" xfId="47" applyFont="1" applyFill="1" applyBorder="1" applyAlignment="1">
      <alignment horizontal="center" vertical="center"/>
    </xf>
    <xf numFmtId="0" fontId="36" fillId="28" borderId="22" xfId="47" applyFont="1" applyFill="1" applyBorder="1" applyAlignment="1">
      <alignment horizontal="center" vertical="center"/>
    </xf>
    <xf numFmtId="0" fontId="36" fillId="28" borderId="23" xfId="47" applyFont="1" applyFill="1" applyBorder="1" applyAlignment="1">
      <alignment horizontal="center" vertical="center"/>
    </xf>
    <xf numFmtId="0" fontId="36" fillId="28" borderId="24" xfId="47" applyFont="1" applyFill="1" applyBorder="1" applyAlignment="1">
      <alignment horizontal="center" vertical="center"/>
    </xf>
    <xf numFmtId="0" fontId="36" fillId="28" borderId="20" xfId="47" applyFont="1" applyFill="1" applyBorder="1" applyAlignment="1">
      <alignment horizontal="center" vertical="center" wrapText="1"/>
    </xf>
    <xf numFmtId="0" fontId="36" fillId="28" borderId="23" xfId="47" applyFont="1" applyFill="1" applyBorder="1" applyAlignment="1">
      <alignment horizontal="center" vertical="center" wrapText="1"/>
    </xf>
    <xf numFmtId="0" fontId="36" fillId="28" borderId="24" xfId="47" applyFont="1" applyFill="1" applyBorder="1" applyAlignment="1">
      <alignment horizontal="center" vertical="center" wrapText="1"/>
    </xf>
    <xf numFmtId="0" fontId="34" fillId="0" borderId="0" xfId="47" applyFont="1"/>
    <xf numFmtId="0" fontId="38" fillId="0" borderId="0" xfId="46" applyFont="1"/>
    <xf numFmtId="0" fontId="38" fillId="0" borderId="0" xfId="46" applyFont="1" applyAlignment="1">
      <alignment horizontal="left" indent="2"/>
    </xf>
    <xf numFmtId="0" fontId="38" fillId="0" borderId="0" xfId="46" applyFont="1" applyAlignment="1">
      <alignment horizontal="left" wrapText="1"/>
    </xf>
    <xf numFmtId="0" fontId="39" fillId="0" borderId="0" xfId="46" applyFont="1"/>
    <xf numFmtId="0" fontId="3" fillId="0" borderId="11" xfId="47" applyFont="1" applyBorder="1" applyAlignment="1">
      <alignment horizontal="left" vertical="center" wrapText="1"/>
    </xf>
    <xf numFmtId="0" fontId="3" fillId="0" borderId="11" xfId="47" applyFont="1" applyBorder="1" applyAlignment="1">
      <alignment horizontal="center" vertical="center" wrapText="1"/>
    </xf>
    <xf numFmtId="44" fontId="3" fillId="0" borderId="10" xfId="75" applyFont="1" applyFill="1" applyBorder="1" applyAlignment="1">
      <alignment horizontal="right" vertical="center"/>
    </xf>
    <xf numFmtId="0" fontId="3" fillId="0" borderId="10" xfId="47" applyFont="1" applyBorder="1"/>
    <xf numFmtId="0" fontId="3" fillId="0" borderId="10" xfId="47" applyFont="1" applyBorder="1" applyAlignment="1">
      <alignment horizontal="center" vertical="center"/>
    </xf>
    <xf numFmtId="0" fontId="3" fillId="0" borderId="10" xfId="47" applyFont="1" applyBorder="1" applyAlignment="1">
      <alignment horizontal="center" vertical="center" wrapText="1"/>
    </xf>
    <xf numFmtId="0" fontId="3" fillId="0" borderId="10" xfId="47" applyFont="1" applyBorder="1" applyAlignment="1">
      <alignment horizontal="left" vertical="center" wrapText="1"/>
    </xf>
    <xf numFmtId="4" fontId="3" fillId="0" borderId="10" xfId="47" applyNumberFormat="1" applyFont="1" applyBorder="1" applyAlignment="1">
      <alignment horizontal="right"/>
    </xf>
    <xf numFmtId="0" fontId="36" fillId="0" borderId="10" xfId="47" applyFont="1" applyBorder="1" applyAlignment="1">
      <alignment horizontal="right"/>
    </xf>
    <xf numFmtId="44" fontId="36" fillId="0" borderId="10" xfId="75" applyFont="1" applyFill="1" applyBorder="1" applyAlignment="1">
      <alignment horizontal="right"/>
    </xf>
    <xf numFmtId="0" fontId="3" fillId="0" borderId="10" xfId="47" applyFont="1" applyBorder="1" applyAlignment="1">
      <alignment horizontal="center"/>
    </xf>
    <xf numFmtId="4" fontId="36" fillId="0" borderId="0" xfId="47" applyNumberFormat="1" applyFont="1" applyAlignment="1">
      <alignment horizontal="right"/>
    </xf>
    <xf numFmtId="0" fontId="36" fillId="0" borderId="11" xfId="47" applyFont="1" applyBorder="1"/>
    <xf numFmtId="4" fontId="36" fillId="0" borderId="10" xfId="47" applyNumberFormat="1" applyFont="1" applyBorder="1" applyAlignment="1">
      <alignment horizontal="right"/>
    </xf>
    <xf numFmtId="44" fontId="3" fillId="0" borderId="10" xfId="75" applyFont="1" applyFill="1" applyBorder="1" applyAlignment="1">
      <alignment horizontal="center" vertical="center"/>
    </xf>
    <xf numFmtId="44" fontId="36" fillId="0" borderId="10" xfId="75" applyFont="1" applyFill="1" applyBorder="1" applyAlignment="1">
      <alignment horizontal="right" vertical="center"/>
    </xf>
    <xf numFmtId="0" fontId="35" fillId="0" borderId="0" xfId="47" applyFont="1"/>
    <xf numFmtId="0" fontId="34" fillId="0" borderId="0" xfId="47" applyFont="1" applyAlignment="1">
      <alignment horizontal="center" vertical="center"/>
    </xf>
    <xf numFmtId="0" fontId="35" fillId="0" borderId="0" xfId="47" applyFont="1" applyAlignment="1">
      <alignment vertical="center"/>
    </xf>
    <xf numFmtId="0" fontId="22" fillId="0" borderId="0" xfId="47" applyFont="1" applyAlignment="1">
      <alignment vertical="center"/>
    </xf>
    <xf numFmtId="0" fontId="1" fillId="0" borderId="0" xfId="47" applyAlignment="1">
      <alignment vertical="center"/>
    </xf>
    <xf numFmtId="49" fontId="23" fillId="0" borderId="0" xfId="47" applyNumberFormat="1" applyFont="1" applyAlignment="1">
      <alignment horizontal="center" vertical="center"/>
    </xf>
    <xf numFmtId="4" fontId="3" fillId="0" borderId="11" xfId="47" applyNumberFormat="1" applyFont="1" applyBorder="1" applyAlignment="1">
      <alignment horizontal="right" vertical="center"/>
    </xf>
    <xf numFmtId="4" fontId="3" fillId="0" borderId="10" xfId="47" applyNumberFormat="1" applyFont="1" applyBorder="1" applyAlignment="1">
      <alignment horizontal="right" vertical="center"/>
    </xf>
    <xf numFmtId="4" fontId="36" fillId="0" borderId="10" xfId="47" applyNumberFormat="1" applyFont="1" applyBorder="1" applyAlignment="1">
      <alignment horizontal="right" vertical="center"/>
    </xf>
    <xf numFmtId="4" fontId="3" fillId="0" borderId="0" xfId="47" applyNumberFormat="1" applyFont="1" applyAlignment="1">
      <alignment vertical="center"/>
    </xf>
    <xf numFmtId="43" fontId="3" fillId="0" borderId="0" xfId="74" applyFont="1" applyFill="1" applyBorder="1" applyAlignment="1">
      <alignment vertical="center"/>
    </xf>
    <xf numFmtId="0" fontId="3" fillId="0" borderId="0" xfId="47" applyFont="1" applyAlignment="1">
      <alignment vertical="center"/>
    </xf>
    <xf numFmtId="0" fontId="36" fillId="0" borderId="0" xfId="47" applyFont="1" applyAlignment="1">
      <alignment vertical="center"/>
    </xf>
    <xf numFmtId="0" fontId="38" fillId="0" borderId="0" xfId="46" applyFont="1" applyAlignment="1">
      <alignment horizontal="left" vertical="center" wrapText="1"/>
    </xf>
    <xf numFmtId="0" fontId="3" fillId="0" borderId="11" xfId="47" applyFont="1" applyBorder="1" applyAlignment="1">
      <alignment horizontal="center" vertical="center"/>
    </xf>
    <xf numFmtId="0" fontId="42" fillId="0" borderId="10" xfId="47" applyFont="1" applyBorder="1" applyAlignment="1">
      <alignment horizontal="center" vertical="center"/>
    </xf>
    <xf numFmtId="0" fontId="42" fillId="0" borderId="10" xfId="47" applyFont="1" applyBorder="1"/>
    <xf numFmtId="0" fontId="43" fillId="0" borderId="11" xfId="47" applyFont="1" applyBorder="1"/>
    <xf numFmtId="0" fontId="42" fillId="0" borderId="11" xfId="47" applyFont="1" applyBorder="1"/>
    <xf numFmtId="0" fontId="42" fillId="0" borderId="10" xfId="47" applyFont="1" applyBorder="1" applyAlignment="1">
      <alignment horizontal="center" vertical="center" wrapText="1"/>
    </xf>
    <xf numFmtId="0" fontId="42" fillId="0" borderId="10" xfId="47" applyFont="1" applyBorder="1" applyAlignment="1">
      <alignment horizontal="left" vertical="center" wrapText="1"/>
    </xf>
    <xf numFmtId="44" fontId="42" fillId="0" borderId="10" xfId="75" applyFont="1" applyFill="1" applyBorder="1" applyAlignment="1">
      <alignment horizontal="right" vertical="center"/>
    </xf>
    <xf numFmtId="0" fontId="44" fillId="0" borderId="0" xfId="47" applyFont="1"/>
    <xf numFmtId="4" fontId="42" fillId="0" borderId="10" xfId="47" applyNumberFormat="1" applyFont="1" applyBorder="1" applyAlignment="1">
      <alignment horizontal="right" vertical="center"/>
    </xf>
    <xf numFmtId="0" fontId="3" fillId="0" borderId="9" xfId="47" applyFont="1" applyBorder="1"/>
    <xf numFmtId="0" fontId="3" fillId="0" borderId="9" xfId="47" applyFont="1" applyBorder="1" applyAlignment="1">
      <alignment horizontal="center"/>
    </xf>
    <xf numFmtId="0" fontId="41" fillId="0" borderId="9" xfId="47" applyFont="1" applyBorder="1" applyAlignment="1">
      <alignment horizontal="right"/>
    </xf>
    <xf numFmtId="0" fontId="3" fillId="0" borderId="25" xfId="47" applyFont="1" applyBorder="1"/>
    <xf numFmtId="0" fontId="3" fillId="0" borderId="0" xfId="73" applyFont="1"/>
    <xf numFmtId="49" fontId="3" fillId="0" borderId="0" xfId="47" applyNumberFormat="1" applyFont="1"/>
    <xf numFmtId="4" fontId="45" fillId="0" borderId="10" xfId="47" applyNumberFormat="1" applyFont="1" applyBorder="1" applyAlignment="1">
      <alignment horizontal="right"/>
    </xf>
    <xf numFmtId="44" fontId="3" fillId="0" borderId="0" xfId="47" applyNumberFormat="1" applyFont="1"/>
    <xf numFmtId="3" fontId="3" fillId="0" borderId="10" xfId="47" applyNumberFormat="1" applyFont="1" applyBorder="1" applyAlignment="1">
      <alignment horizontal="center" vertical="center"/>
    </xf>
    <xf numFmtId="44" fontId="36" fillId="0" borderId="10" xfId="47" applyNumberFormat="1" applyFont="1" applyBorder="1" applyAlignment="1">
      <alignment horizontal="right"/>
    </xf>
    <xf numFmtId="44" fontId="3" fillId="0" borderId="10" xfId="47" applyNumberFormat="1" applyFont="1" applyBorder="1" applyAlignment="1">
      <alignment horizontal="left" vertical="center" wrapText="1"/>
    </xf>
    <xf numFmtId="0" fontId="36" fillId="0" borderId="9" xfId="47" applyFont="1" applyBorder="1" applyAlignment="1">
      <alignment horizontal="right" vertical="center"/>
    </xf>
    <xf numFmtId="4" fontId="3" fillId="0" borderId="10" xfId="47" applyNumberFormat="1" applyFont="1" applyBorder="1" applyAlignment="1">
      <alignment horizontal="center" vertical="center"/>
    </xf>
    <xf numFmtId="1" fontId="3" fillId="0" borderId="10" xfId="47" applyNumberFormat="1" applyFont="1" applyBorder="1" applyAlignment="1">
      <alignment horizontal="center" vertical="center"/>
    </xf>
    <xf numFmtId="0" fontId="1" fillId="0" borderId="10" xfId="47" applyBorder="1" applyAlignment="1">
      <alignment horizontal="center" vertical="center" wrapText="1"/>
    </xf>
    <xf numFmtId="167" fontId="3" fillId="0" borderId="26" xfId="0" applyNumberFormat="1" applyFont="1" applyBorder="1" applyAlignment="1">
      <alignment vertical="center"/>
    </xf>
    <xf numFmtId="0" fontId="36" fillId="0" borderId="10" xfId="47" applyFont="1" applyBorder="1" applyAlignment="1">
      <alignment horizontal="center"/>
    </xf>
    <xf numFmtId="0" fontId="36" fillId="0" borderId="10" xfId="47" applyFont="1" applyBorder="1" applyAlignment="1">
      <alignment horizontal="center" vertical="center" wrapText="1"/>
    </xf>
    <xf numFmtId="0" fontId="46" fillId="0" borderId="0" xfId="47" applyFont="1" applyAlignment="1">
      <alignment horizontal="center" vertical="center"/>
    </xf>
    <xf numFmtId="0" fontId="3" fillId="0" borderId="25" xfId="47" applyFont="1" applyBorder="1" applyAlignment="1">
      <alignment horizontal="center"/>
    </xf>
    <xf numFmtId="0" fontId="36" fillId="28" borderId="24" xfId="47" applyFont="1" applyFill="1" applyBorder="1" applyAlignment="1">
      <alignment vertical="center" wrapText="1"/>
    </xf>
    <xf numFmtId="44" fontId="3" fillId="0" borderId="10" xfId="75" applyFont="1" applyBorder="1" applyAlignment="1">
      <alignment horizontal="center" vertical="center"/>
    </xf>
    <xf numFmtId="0" fontId="30" fillId="27" borderId="19" xfId="47" applyFont="1" applyFill="1" applyBorder="1" applyAlignment="1" applyProtection="1">
      <alignment horizontal="center" vertical="center"/>
      <protection hidden="1"/>
    </xf>
    <xf numFmtId="0" fontId="30" fillId="27" borderId="18" xfId="47" applyFont="1" applyFill="1" applyBorder="1" applyAlignment="1" applyProtection="1">
      <alignment horizontal="center" vertical="center"/>
      <protection hidden="1"/>
    </xf>
    <xf numFmtId="0" fontId="31" fillId="27" borderId="19" xfId="47" applyFont="1" applyFill="1" applyBorder="1" applyAlignment="1" applyProtection="1">
      <alignment horizontal="center" vertical="center"/>
      <protection hidden="1"/>
    </xf>
    <xf numFmtId="0" fontId="31" fillId="27" borderId="18" xfId="47" applyFont="1" applyFill="1" applyBorder="1" applyAlignment="1" applyProtection="1">
      <alignment horizontal="center" vertical="center"/>
      <protection hidden="1"/>
    </xf>
    <xf numFmtId="0" fontId="32" fillId="25" borderId="0" xfId="47" applyFont="1" applyFill="1" applyAlignment="1" applyProtection="1">
      <alignment horizontal="center"/>
      <protection hidden="1"/>
    </xf>
    <xf numFmtId="0" fontId="31" fillId="27" borderId="10" xfId="47" applyFont="1" applyFill="1" applyBorder="1" applyAlignment="1" applyProtection="1">
      <alignment horizontal="center" vertical="center"/>
      <protection hidden="1"/>
    </xf>
    <xf numFmtId="0" fontId="33" fillId="26" borderId="0" xfId="47" applyFont="1" applyFill="1" applyAlignment="1" applyProtection="1">
      <alignment horizontal="center" wrapText="1"/>
      <protection hidden="1"/>
    </xf>
    <xf numFmtId="0" fontId="33" fillId="26" borderId="12" xfId="47" applyFont="1" applyFill="1" applyBorder="1" applyAlignment="1" applyProtection="1">
      <alignment horizontal="center" wrapText="1"/>
      <protection hidden="1"/>
    </xf>
    <xf numFmtId="0" fontId="21" fillId="25" borderId="13" xfId="21" applyFont="1" applyFill="1" applyBorder="1" applyAlignment="1" applyProtection="1">
      <alignment horizontal="left"/>
      <protection hidden="1"/>
    </xf>
    <xf numFmtId="0" fontId="21" fillId="25" borderId="14" xfId="21" applyFont="1" applyFill="1" applyBorder="1" applyAlignment="1" applyProtection="1">
      <alignment horizontal="left"/>
      <protection hidden="1"/>
    </xf>
    <xf numFmtId="0" fontId="21" fillId="25" borderId="15" xfId="21" applyFont="1" applyFill="1" applyBorder="1" applyAlignment="1" applyProtection="1">
      <alignment horizontal="left"/>
      <protection hidden="1"/>
    </xf>
    <xf numFmtId="0" fontId="21" fillId="0" borderId="13" xfId="21" applyFont="1" applyFill="1" applyBorder="1" applyAlignment="1" applyProtection="1">
      <alignment horizontal="center"/>
      <protection locked="0" hidden="1"/>
    </xf>
    <xf numFmtId="0" fontId="21" fillId="0" borderId="14" xfId="21" applyFont="1" applyFill="1" applyBorder="1" applyAlignment="1" applyProtection="1">
      <alignment horizontal="center"/>
      <protection locked="0" hidden="1"/>
    </xf>
    <xf numFmtId="0" fontId="21" fillId="0" borderId="15" xfId="21" applyFont="1" applyFill="1" applyBorder="1" applyAlignment="1" applyProtection="1">
      <alignment horizontal="center"/>
      <protection locked="0" hidden="1"/>
    </xf>
    <xf numFmtId="0" fontId="1" fillId="25" borderId="0" xfId="47" applyFill="1" applyAlignment="1" applyProtection="1">
      <alignment horizontal="center" vertical="center"/>
      <protection hidden="1"/>
    </xf>
    <xf numFmtId="0" fontId="36" fillId="28" borderId="27" xfId="47" applyFont="1" applyFill="1" applyBorder="1" applyAlignment="1">
      <alignment horizontal="center" vertical="center" wrapText="1"/>
    </xf>
    <xf numFmtId="0" fontId="36" fillId="28" borderId="23" xfId="47" applyFont="1" applyFill="1" applyBorder="1" applyAlignment="1">
      <alignment horizontal="center" vertical="center" wrapText="1"/>
    </xf>
    <xf numFmtId="0" fontId="36" fillId="28" borderId="24" xfId="47" applyFont="1" applyFill="1" applyBorder="1" applyAlignment="1">
      <alignment horizontal="center" vertical="center" wrapText="1"/>
    </xf>
    <xf numFmtId="0" fontId="36" fillId="28" borderId="29" xfId="47" applyFont="1" applyFill="1" applyBorder="1" applyAlignment="1">
      <alignment horizontal="center" vertical="center" wrapText="1"/>
    </xf>
    <xf numFmtId="0" fontId="36" fillId="28" borderId="28" xfId="47" applyFont="1" applyFill="1" applyBorder="1" applyAlignment="1">
      <alignment horizontal="center" vertical="center" wrapText="1"/>
    </xf>
    <xf numFmtId="0" fontId="36" fillId="28" borderId="30" xfId="47" applyFont="1" applyFill="1" applyBorder="1" applyAlignment="1">
      <alignment horizontal="center" vertical="center"/>
    </xf>
    <xf numFmtId="0" fontId="36" fillId="28" borderId="24" xfId="47" applyFont="1" applyFill="1" applyBorder="1" applyAlignment="1">
      <alignment horizontal="center" vertical="center"/>
    </xf>
    <xf numFmtId="0" fontId="36" fillId="28" borderId="22" xfId="47" applyFont="1" applyFill="1" applyBorder="1" applyAlignment="1">
      <alignment horizontal="center" vertical="center"/>
    </xf>
    <xf numFmtId="0" fontId="36" fillId="28" borderId="31" xfId="47" applyFont="1" applyFill="1" applyBorder="1" applyAlignment="1">
      <alignment horizontal="center" vertical="center"/>
    </xf>
  </cellXfs>
  <cellStyles count="76">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o" xfId="19" builtinId="26" customBuiltin="1"/>
    <cellStyle name="Cálculo" xfId="20" builtinId="22" customBuiltin="1"/>
    <cellStyle name="Celda de comprobación" xfId="21" builtinId="23" customBuiltin="1"/>
    <cellStyle name="Celda vinculada" xfId="22" builtinId="24"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Euro" xfId="31" xr:uid="{00000000-0005-0000-0000-00001E000000}"/>
    <cellStyle name="Hipervínculo" xfId="32" builtinId="8"/>
    <cellStyle name="Hipervínculo 2" xfId="33" xr:uid="{00000000-0005-0000-0000-000020000000}"/>
    <cellStyle name="Incorrecto" xfId="34" builtinId="27" customBuiltin="1"/>
    <cellStyle name="Millares" xfId="74" builtinId="3"/>
    <cellStyle name="Millares 2" xfId="35" xr:uid="{00000000-0005-0000-0000-000023000000}"/>
    <cellStyle name="Millares 2 2" xfId="36" xr:uid="{00000000-0005-0000-0000-000024000000}"/>
    <cellStyle name="Millares 2 2 2" xfId="37" xr:uid="{00000000-0005-0000-0000-000025000000}"/>
    <cellStyle name="Millares 3" xfId="38" xr:uid="{00000000-0005-0000-0000-000026000000}"/>
    <cellStyle name="Millares 4" xfId="39" xr:uid="{00000000-0005-0000-0000-000027000000}"/>
    <cellStyle name="Moneda" xfId="75" builtinId="4"/>
    <cellStyle name="Moneda 2" xfId="40" xr:uid="{00000000-0005-0000-0000-000029000000}"/>
    <cellStyle name="Moneda 2 2" xfId="41" xr:uid="{00000000-0005-0000-0000-00002A000000}"/>
    <cellStyle name="Neutral" xfId="42" builtinId="28" customBuiltin="1"/>
    <cellStyle name="Normal" xfId="0" builtinId="0"/>
    <cellStyle name="Normal 10 3" xfId="73" xr:uid="{00000000-0005-0000-0000-00002D000000}"/>
    <cellStyle name="Normal 13" xfId="43" xr:uid="{00000000-0005-0000-0000-00002E000000}"/>
    <cellStyle name="Normal 15" xfId="44" xr:uid="{00000000-0005-0000-0000-00002F000000}"/>
    <cellStyle name="Normal 2" xfId="45" xr:uid="{00000000-0005-0000-0000-000030000000}"/>
    <cellStyle name="Normal 2 13" xfId="46" xr:uid="{00000000-0005-0000-0000-000031000000}"/>
    <cellStyle name="Normal 2 2" xfId="47" xr:uid="{00000000-0005-0000-0000-000032000000}"/>
    <cellStyle name="Normal 2 3" xfId="48" xr:uid="{00000000-0005-0000-0000-000033000000}"/>
    <cellStyle name="Normal 3" xfId="49" xr:uid="{00000000-0005-0000-0000-000034000000}"/>
    <cellStyle name="Normal 4" xfId="50" xr:uid="{00000000-0005-0000-0000-000035000000}"/>
    <cellStyle name="Normal 5" xfId="51" xr:uid="{00000000-0005-0000-0000-000036000000}"/>
    <cellStyle name="Normal 6" xfId="52" xr:uid="{00000000-0005-0000-0000-000037000000}"/>
    <cellStyle name="Normal 6 2" xfId="53" xr:uid="{00000000-0005-0000-0000-000038000000}"/>
    <cellStyle name="Normal 6 3" xfId="54" xr:uid="{00000000-0005-0000-0000-000039000000}"/>
    <cellStyle name="Normal 6 4" xfId="55" xr:uid="{00000000-0005-0000-0000-00003A000000}"/>
    <cellStyle name="Normal 6 6" xfId="56" xr:uid="{00000000-0005-0000-0000-00003B000000}"/>
    <cellStyle name="Normal 6 6 2" xfId="57" xr:uid="{00000000-0005-0000-0000-00003C000000}"/>
    <cellStyle name="Normal 7" xfId="58" xr:uid="{00000000-0005-0000-0000-00003D000000}"/>
    <cellStyle name="Normal 7 2" xfId="59" xr:uid="{00000000-0005-0000-0000-00003E000000}"/>
    <cellStyle name="Normal 7 3" xfId="60" xr:uid="{00000000-0005-0000-0000-00003F000000}"/>
    <cellStyle name="Normal 8" xfId="61" xr:uid="{00000000-0005-0000-0000-000040000000}"/>
    <cellStyle name="Normal 9" xfId="62" xr:uid="{00000000-0005-0000-0000-000041000000}"/>
    <cellStyle name="Normal 9 2" xfId="63" xr:uid="{00000000-0005-0000-0000-000042000000}"/>
    <cellStyle name="Notas" xfId="64" builtinId="10" customBuiltin="1"/>
    <cellStyle name="Porcentual 2" xfId="65" xr:uid="{00000000-0005-0000-0000-000044000000}"/>
    <cellStyle name="Salida" xfId="66" builtinId="21" customBuiltin="1"/>
    <cellStyle name="Texto de advertencia" xfId="67" builtinId="11" customBuiltin="1"/>
    <cellStyle name="Texto explicativo" xfId="68" builtinId="53" customBuiltin="1"/>
    <cellStyle name="Título" xfId="69" builtinId="15" customBuiltin="1"/>
    <cellStyle name="Título 2" xfId="70" builtinId="17" customBuiltin="1"/>
    <cellStyle name="Título 3" xfId="71" builtinId="18" customBuiltin="1"/>
    <cellStyle name="Total" xfId="72" builtinId="25"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42333</xdr:colOff>
      <xdr:row>242</xdr:row>
      <xdr:rowOff>9526</xdr:rowOff>
    </xdr:from>
    <xdr:to>
      <xdr:col>3</xdr:col>
      <xdr:colOff>656167</xdr:colOff>
      <xdr:row>248</xdr:row>
      <xdr:rowOff>114300</xdr:rowOff>
    </xdr:to>
    <xdr:sp macro="" textlink="">
      <xdr:nvSpPr>
        <xdr:cNvPr id="9" name="Text Box 6">
          <a:extLst>
            <a:ext uri="{FF2B5EF4-FFF2-40B4-BE49-F238E27FC236}">
              <a16:creationId xmlns:a16="http://schemas.microsoft.com/office/drawing/2014/main" id="{00000000-0008-0000-0100-000009000000}"/>
            </a:ext>
          </a:extLst>
        </xdr:cNvPr>
        <xdr:cNvSpPr txBox="1">
          <a:spLocks noChangeArrowheads="1"/>
        </xdr:cNvSpPr>
      </xdr:nvSpPr>
      <xdr:spPr bwMode="auto">
        <a:xfrm>
          <a:off x="42333" y="134396693"/>
          <a:ext cx="3058584" cy="1057274"/>
        </a:xfrm>
        <a:prstGeom prst="rect">
          <a:avLst/>
        </a:prstGeom>
        <a:noFill/>
        <a:ln w="9525">
          <a:noFill/>
          <a:miter lim="800000"/>
          <a:headEnd/>
          <a:tailEnd/>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100" b="1" i="0" u="none" strike="noStrike" kern="0" cap="none" spc="0" normalizeH="0" baseline="0" noProof="0">
              <a:ln>
                <a:noFill/>
              </a:ln>
              <a:solidFill>
                <a:srgbClr val="000000"/>
              </a:solidFill>
              <a:effectLst/>
              <a:uLnTx/>
              <a:uFillTx/>
              <a:latin typeface="Arial" panose="020B0604020202020204" pitchFamily="34" charset="0"/>
              <a:cs typeface="Arial" panose="020B0604020202020204" pitchFamily="34" charset="0"/>
            </a:rPr>
            <a:t>Autorizó:</a:t>
          </a:r>
          <a:endParaRPr kumimoji="0" lang="es-MX" sz="1100" b="0" i="0" u="none" strike="noStrike" kern="0" cap="none" spc="0" normalizeH="0" baseline="0" noProof="0">
            <a:ln>
              <a:noFill/>
            </a:ln>
            <a:solidFill>
              <a:srgbClr val="000000"/>
            </a:solidFill>
            <a:effectLst/>
            <a:uLnTx/>
            <a:uFillTx/>
            <a:latin typeface="Arial" panose="020B0604020202020204" pitchFamily="34" charset="0"/>
            <a:cs typeface="Arial" panose="020B0604020202020204" pitchFamily="34" charset="0"/>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100" b="0" i="0" u="none" strike="noStrike" kern="0" cap="none" spc="0" normalizeH="0" baseline="0" noProof="0">
              <a:ln>
                <a:noFill/>
              </a:ln>
              <a:solidFill>
                <a:srgbClr val="000000"/>
              </a:solidFill>
              <a:effectLst/>
              <a:uLnTx/>
              <a:uFillTx/>
              <a:latin typeface="Arial" panose="020B0604020202020204" pitchFamily="34" charset="0"/>
              <a:cs typeface="Arial" panose="020B0604020202020204" pitchFamily="34" charset="0"/>
            </a:rPr>
            <a:t> </a:t>
          </a: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1100" b="0" i="0" u="none" strike="noStrike" kern="0" cap="none" spc="0" normalizeH="0" baseline="0" noProof="0">
            <a:ln>
              <a:noFill/>
            </a:ln>
            <a:solidFill>
              <a:srgbClr val="000000"/>
            </a:solidFill>
            <a:effectLst/>
            <a:uLnTx/>
            <a:uFillTx/>
            <a:latin typeface="Arial" panose="020B0604020202020204" pitchFamily="34" charset="0"/>
            <a:cs typeface="Arial" panose="020B0604020202020204" pitchFamily="34" charset="0"/>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100" b="1" i="0" u="none" strike="noStrike" kern="0" cap="none" spc="0" normalizeH="0" baseline="0" noProof="0">
              <a:ln>
                <a:noFill/>
              </a:ln>
              <a:solidFill>
                <a:srgbClr val="000000"/>
              </a:solidFill>
              <a:effectLst/>
              <a:uLnTx/>
              <a:uFillTx/>
              <a:latin typeface="Arial" panose="020B0604020202020204" pitchFamily="34" charset="0"/>
              <a:cs typeface="Arial" panose="020B0604020202020204" pitchFamily="34" charset="0"/>
            </a:rPr>
            <a:t>________________________</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100" b="1" i="0" u="none" strike="noStrike" kern="0" cap="none" spc="0" normalizeH="0" baseline="0" noProof="0">
              <a:ln>
                <a:noFill/>
              </a:ln>
              <a:solidFill>
                <a:srgbClr val="000000"/>
              </a:solidFill>
              <a:effectLst/>
              <a:uLnTx/>
              <a:uFillTx/>
              <a:latin typeface="Arial" panose="020B0604020202020204" pitchFamily="34" charset="0"/>
              <a:cs typeface="Arial" panose="020B0604020202020204" pitchFamily="34" charset="0"/>
            </a:rPr>
            <a:t>Arq. David Gama Pérez.</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100" b="1" i="0" u="none" strike="noStrike" kern="0" cap="none" spc="0" normalizeH="0" baseline="0" noProof="0">
              <a:ln>
                <a:noFill/>
              </a:ln>
              <a:solidFill>
                <a:srgbClr val="000000"/>
              </a:solidFill>
              <a:effectLst/>
              <a:uLnTx/>
              <a:uFillTx/>
              <a:latin typeface="Arial" panose="020B0604020202020204" pitchFamily="34" charset="0"/>
              <a:cs typeface="Arial" panose="020B0604020202020204" pitchFamily="34" charset="0"/>
            </a:rPr>
            <a:t>Presidente Municipal Constitucional.</a:t>
          </a:r>
        </a:p>
      </xdr:txBody>
    </xdr:sp>
    <xdr:clientData/>
  </xdr:twoCellAnchor>
  <xdr:twoCellAnchor>
    <xdr:from>
      <xdr:col>3</xdr:col>
      <xdr:colOff>1019771</xdr:colOff>
      <xdr:row>242</xdr:row>
      <xdr:rowOff>9525</xdr:rowOff>
    </xdr:from>
    <xdr:to>
      <xdr:col>4</xdr:col>
      <xdr:colOff>3175000</xdr:colOff>
      <xdr:row>249</xdr:row>
      <xdr:rowOff>0</xdr:rowOff>
    </xdr:to>
    <xdr:sp macro="" textlink="">
      <xdr:nvSpPr>
        <xdr:cNvPr id="10" name="Text Box 9">
          <a:extLst>
            <a:ext uri="{FF2B5EF4-FFF2-40B4-BE49-F238E27FC236}">
              <a16:creationId xmlns:a16="http://schemas.microsoft.com/office/drawing/2014/main" id="{00000000-0008-0000-0100-00000A000000}"/>
            </a:ext>
          </a:extLst>
        </xdr:cNvPr>
        <xdr:cNvSpPr txBox="1">
          <a:spLocks noChangeArrowheads="1"/>
        </xdr:cNvSpPr>
      </xdr:nvSpPr>
      <xdr:spPr bwMode="auto">
        <a:xfrm>
          <a:off x="3464521" y="134396692"/>
          <a:ext cx="3308812" cy="1228725"/>
        </a:xfrm>
        <a:prstGeom prst="rect">
          <a:avLst/>
        </a:prstGeom>
        <a:noFill/>
        <a:ln w="9525">
          <a:noFill/>
          <a:miter lim="800000"/>
          <a:headEnd/>
          <a:tailEnd/>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100" b="1" i="0" u="none" strike="noStrike" kern="0" cap="none" spc="0" normalizeH="0" baseline="0" noProof="0">
              <a:ln>
                <a:noFill/>
              </a:ln>
              <a:solidFill>
                <a:srgbClr val="000000"/>
              </a:solidFill>
              <a:effectLst/>
              <a:uLnTx/>
              <a:uFillTx/>
              <a:latin typeface="Arial" panose="020B0604020202020204" pitchFamily="34" charset="0"/>
              <a:cs typeface="Arial" panose="020B0604020202020204" pitchFamily="34" charset="0"/>
            </a:rPr>
            <a:t>Vo. Bo.</a:t>
          </a:r>
          <a:endParaRPr kumimoji="0" lang="es-MX" sz="1100" b="0" i="0" u="none" strike="noStrike" kern="0" cap="none" spc="0" normalizeH="0" baseline="0" noProof="0">
            <a:ln>
              <a:noFill/>
            </a:ln>
            <a:solidFill>
              <a:srgbClr val="000000"/>
            </a:solidFill>
            <a:effectLst/>
            <a:uLnTx/>
            <a:uFillTx/>
            <a:latin typeface="Arial" panose="020B0604020202020204" pitchFamily="34" charset="0"/>
            <a:cs typeface="Arial" panose="020B0604020202020204" pitchFamily="34" charset="0"/>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1100" b="0" i="0" u="none" strike="noStrike" kern="0" cap="none" spc="0" normalizeH="0" baseline="0" noProof="0">
            <a:ln>
              <a:noFill/>
            </a:ln>
            <a:solidFill>
              <a:srgbClr val="000000"/>
            </a:solidFill>
            <a:effectLst/>
            <a:uLnTx/>
            <a:uFillTx/>
            <a:latin typeface="Arial" panose="020B0604020202020204" pitchFamily="34" charset="0"/>
            <a:cs typeface="Arial" panose="020B0604020202020204" pitchFamily="34" charset="0"/>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1100" b="0" i="0" u="none" strike="noStrike" kern="0" cap="none" spc="0" normalizeH="0" baseline="0" noProof="0">
            <a:ln>
              <a:noFill/>
            </a:ln>
            <a:solidFill>
              <a:srgbClr val="000000"/>
            </a:solidFill>
            <a:effectLst/>
            <a:uLnTx/>
            <a:uFillTx/>
            <a:latin typeface="Arial" panose="020B0604020202020204" pitchFamily="34" charset="0"/>
            <a:cs typeface="Arial" panose="020B0604020202020204" pitchFamily="34" charset="0"/>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100" b="1" i="0" u="none" strike="noStrike" kern="0" cap="none" spc="0" normalizeH="0" baseline="0" noProof="0">
              <a:ln>
                <a:noFill/>
              </a:ln>
              <a:solidFill>
                <a:srgbClr val="000000"/>
              </a:solidFill>
              <a:effectLst/>
              <a:uLnTx/>
              <a:uFillTx/>
              <a:latin typeface="Arial" panose="020B0604020202020204" pitchFamily="34" charset="0"/>
              <a:cs typeface="Arial" panose="020B0604020202020204" pitchFamily="34" charset="0"/>
            </a:rPr>
            <a:t>____________________</a:t>
          </a:r>
        </a:p>
        <a:p>
          <a:pPr marL="0" marR="0" lvl="0" indent="0" algn="ctr" defTabSz="914400" rtl="1" eaLnBrk="1" fontAlgn="auto" latinLnBrk="0" hangingPunct="1">
            <a:lnSpc>
              <a:spcPct val="100000"/>
            </a:lnSpc>
            <a:spcBef>
              <a:spcPts val="0"/>
            </a:spcBef>
            <a:spcAft>
              <a:spcPts val="0"/>
            </a:spcAft>
            <a:buClrTx/>
            <a:buSzTx/>
            <a:buFontTx/>
            <a:buNone/>
            <a:tabLst/>
            <a:defRPr sz="1000"/>
          </a:pPr>
          <a:r>
            <a:rPr lang="es-MX" sz="1100" b="1" i="0" baseline="0">
              <a:effectLst/>
              <a:latin typeface="Arial" panose="020B0604020202020204" pitchFamily="34" charset="0"/>
              <a:ea typeface="+mn-ea"/>
              <a:cs typeface="Arial" panose="020B0604020202020204" pitchFamily="34" charset="0"/>
            </a:rPr>
            <a:t>C. P.  Nayeli Salmerón Mora.</a:t>
          </a:r>
        </a:p>
        <a:p>
          <a:pPr marL="0" marR="0" lvl="0" indent="0" algn="ctr" defTabSz="914400" rtl="1" eaLnBrk="1" fontAlgn="auto" latinLnBrk="0" hangingPunct="1">
            <a:lnSpc>
              <a:spcPct val="100000"/>
            </a:lnSpc>
            <a:spcBef>
              <a:spcPts val="0"/>
            </a:spcBef>
            <a:spcAft>
              <a:spcPts val="0"/>
            </a:spcAft>
            <a:buClrTx/>
            <a:buSzTx/>
            <a:buFontTx/>
            <a:buNone/>
            <a:tabLst/>
            <a:defRPr sz="1000"/>
          </a:pPr>
          <a:r>
            <a:rPr lang="es-MX" sz="1100" b="1" i="0" baseline="0">
              <a:effectLst/>
              <a:latin typeface="Arial" panose="020B0604020202020204" pitchFamily="34" charset="0"/>
              <a:ea typeface="+mn-ea"/>
              <a:cs typeface="Arial" panose="020B0604020202020204" pitchFamily="34" charset="0"/>
            </a:rPr>
            <a:t>Primer Síndica Administrativa.</a:t>
          </a:r>
          <a:endParaRPr kumimoji="0" lang="es-MX" sz="1100" b="1" i="0" u="none" strike="noStrike" kern="0" cap="none" spc="0" normalizeH="0" baseline="0" noProof="0">
            <a:ln>
              <a:noFill/>
            </a:ln>
            <a:solidFill>
              <a:srgbClr val="000000"/>
            </a:solidFill>
            <a:effectLst/>
            <a:uLnTx/>
            <a:uFillTx/>
            <a:latin typeface="Arial" panose="020B0604020202020204" pitchFamily="34" charset="0"/>
            <a:cs typeface="Arial" panose="020B0604020202020204" pitchFamily="34" charset="0"/>
          </a:endParaRPr>
        </a:p>
      </xdr:txBody>
    </xdr:sp>
    <xdr:clientData/>
  </xdr:twoCellAnchor>
  <xdr:twoCellAnchor>
    <xdr:from>
      <xdr:col>5</xdr:col>
      <xdr:colOff>472787</xdr:colOff>
      <xdr:row>241</xdr:row>
      <xdr:rowOff>152400</xdr:rowOff>
    </xdr:from>
    <xdr:to>
      <xdr:col>8</xdr:col>
      <xdr:colOff>497416</xdr:colOff>
      <xdr:row>249</xdr:row>
      <xdr:rowOff>0</xdr:rowOff>
    </xdr:to>
    <xdr:sp macro="" textlink="">
      <xdr:nvSpPr>
        <xdr:cNvPr id="11" name="Text Box 8">
          <a:extLst>
            <a:ext uri="{FF2B5EF4-FFF2-40B4-BE49-F238E27FC236}">
              <a16:creationId xmlns:a16="http://schemas.microsoft.com/office/drawing/2014/main" id="{00000000-0008-0000-0100-00000B000000}"/>
            </a:ext>
          </a:extLst>
        </xdr:cNvPr>
        <xdr:cNvSpPr txBox="1">
          <a:spLocks noChangeArrowheads="1"/>
        </xdr:cNvSpPr>
      </xdr:nvSpPr>
      <xdr:spPr bwMode="auto">
        <a:xfrm>
          <a:off x="7849370" y="134380817"/>
          <a:ext cx="3527713" cy="1308100"/>
        </a:xfrm>
        <a:prstGeom prst="rect">
          <a:avLst/>
        </a:prstGeom>
        <a:noFill/>
        <a:ln w="9525">
          <a:noFill/>
          <a:miter lim="800000"/>
          <a:headEnd/>
          <a:tailEnd/>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100" b="1" i="0" u="none" strike="noStrike" kern="0" cap="none" spc="0" normalizeH="0" baseline="0" noProof="0">
              <a:ln>
                <a:noFill/>
              </a:ln>
              <a:solidFill>
                <a:srgbClr val="000000"/>
              </a:solidFill>
              <a:effectLst/>
              <a:uLnTx/>
              <a:uFillTx/>
              <a:latin typeface="Arial" panose="020B0604020202020204" pitchFamily="34" charset="0"/>
              <a:cs typeface="Arial" panose="020B0604020202020204" pitchFamily="34" charset="0"/>
            </a:rPr>
            <a:t>Elaboró:</a:t>
          </a:r>
          <a:endParaRPr kumimoji="0" lang="es-MX" sz="1100" b="0" i="0" u="none" strike="noStrike" kern="0" cap="none" spc="0" normalizeH="0" baseline="0" noProof="0">
            <a:ln>
              <a:noFill/>
            </a:ln>
            <a:solidFill>
              <a:srgbClr val="000000"/>
            </a:solidFill>
            <a:effectLst/>
            <a:uLnTx/>
            <a:uFillTx/>
            <a:latin typeface="Arial" panose="020B0604020202020204" pitchFamily="34" charset="0"/>
            <a:cs typeface="Arial" panose="020B0604020202020204" pitchFamily="34" charset="0"/>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1100" b="1" i="0" u="none" strike="noStrike" kern="0" cap="none" spc="0" normalizeH="0" baseline="0" noProof="0">
            <a:ln>
              <a:noFill/>
            </a:ln>
            <a:solidFill>
              <a:srgbClr val="000000"/>
            </a:solidFill>
            <a:effectLst/>
            <a:uLnTx/>
            <a:uFillTx/>
            <a:latin typeface="Arial" panose="020B0604020202020204" pitchFamily="34" charset="0"/>
            <a:cs typeface="Arial" panose="020B0604020202020204" pitchFamily="34" charset="0"/>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1100" b="1" i="0" u="none" strike="noStrike" kern="0" cap="none" spc="0" normalizeH="0" baseline="0" noProof="0">
            <a:ln>
              <a:noFill/>
            </a:ln>
            <a:solidFill>
              <a:srgbClr val="000000"/>
            </a:solidFill>
            <a:effectLst/>
            <a:uLnTx/>
            <a:uFillTx/>
            <a:latin typeface="Arial" panose="020B0604020202020204" pitchFamily="34" charset="0"/>
            <a:cs typeface="Arial" panose="020B0604020202020204" pitchFamily="34" charset="0"/>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100" b="1" i="0" u="none" strike="noStrike" kern="0" cap="none" spc="0" normalizeH="0" baseline="0" noProof="0">
              <a:ln>
                <a:noFill/>
              </a:ln>
              <a:solidFill>
                <a:srgbClr val="000000"/>
              </a:solidFill>
              <a:effectLst/>
              <a:uLnTx/>
              <a:uFillTx/>
              <a:latin typeface="Arial" panose="020B0604020202020204" pitchFamily="34" charset="0"/>
              <a:cs typeface="Arial" panose="020B0604020202020204" pitchFamily="34" charset="0"/>
            </a:rPr>
            <a:t>________________________</a:t>
          </a:r>
          <a:endParaRPr kumimoji="0" lang="es-MX" sz="1100" b="1" i="0" u="none" strike="noStrike" kern="0" cap="none" spc="0" normalizeH="0" baseline="0" noProof="0">
            <a:ln>
              <a:noFill/>
            </a:ln>
            <a:solidFill>
              <a:srgbClr val="000000"/>
            </a:solidFill>
            <a:effectLst/>
            <a:uLnTx/>
            <a:uFillTx/>
            <a:latin typeface="Arial" panose="020B0604020202020204" pitchFamily="34" charset="0"/>
            <a:ea typeface="+mn-ea"/>
            <a:cs typeface="Arial" panose="020B0604020202020204" pitchFamily="34" charset="0"/>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1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Arq. Miguel Ángel Orduña Morán.</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100" b="1" i="0" u="none" strike="noStrike" kern="0" cap="none" spc="0" normalizeH="0" baseline="0" noProof="0">
              <a:ln>
                <a:noFill/>
              </a:ln>
              <a:solidFill>
                <a:srgbClr val="000000"/>
              </a:solidFill>
              <a:effectLst/>
              <a:uLnTx/>
              <a:uFillTx/>
              <a:latin typeface="Arial" panose="020B0604020202020204" pitchFamily="34" charset="0"/>
              <a:ea typeface="+mn-ea"/>
              <a:cs typeface="Arial" panose="020B0604020202020204" pitchFamily="34" charset="0"/>
            </a:rPr>
            <a:t>Secretario de Desarrollo Urbano y Obras Públicas</a:t>
          </a:r>
          <a:r>
            <a:rPr kumimoji="0" lang="es-MX" sz="1100" b="1" i="0" u="none" strike="noStrike" kern="0" cap="none" spc="0" normalizeH="0" baseline="0" noProof="0">
              <a:ln>
                <a:noFill/>
              </a:ln>
              <a:solidFill>
                <a:srgbClr val="000000"/>
              </a:solidFill>
              <a:effectLst/>
              <a:uLnTx/>
              <a:uFillTx/>
              <a:latin typeface="Arial" panose="020B0604020202020204" pitchFamily="34" charset="0"/>
              <a:cs typeface="Arial" panose="020B0604020202020204" pitchFamily="34" charset="0"/>
            </a:rPr>
            <a:t>.</a:t>
          </a:r>
        </a:p>
      </xdr:txBody>
    </xdr:sp>
    <xdr:clientData/>
  </xdr:twoCellAnchor>
  <xdr:twoCellAnchor>
    <xdr:from>
      <xdr:col>16</xdr:col>
      <xdr:colOff>400051</xdr:colOff>
      <xdr:row>242</xdr:row>
      <xdr:rowOff>0</xdr:rowOff>
    </xdr:from>
    <xdr:to>
      <xdr:col>20</xdr:col>
      <xdr:colOff>1220162</xdr:colOff>
      <xdr:row>249</xdr:row>
      <xdr:rowOff>0</xdr:rowOff>
    </xdr:to>
    <xdr:sp macro="" textlink="">
      <xdr:nvSpPr>
        <xdr:cNvPr id="12" name="Text Box 8">
          <a:extLst>
            <a:ext uri="{FF2B5EF4-FFF2-40B4-BE49-F238E27FC236}">
              <a16:creationId xmlns:a16="http://schemas.microsoft.com/office/drawing/2014/main" id="{00000000-0008-0000-0100-00000C000000}"/>
            </a:ext>
          </a:extLst>
        </xdr:cNvPr>
        <xdr:cNvSpPr txBox="1">
          <a:spLocks noChangeArrowheads="1"/>
        </xdr:cNvSpPr>
      </xdr:nvSpPr>
      <xdr:spPr bwMode="auto">
        <a:xfrm>
          <a:off x="15449551" y="134387167"/>
          <a:ext cx="4450194" cy="1153583"/>
        </a:xfrm>
        <a:prstGeom prst="rect">
          <a:avLst/>
        </a:prstGeom>
        <a:noFill/>
        <a:ln w="9525">
          <a:noFill/>
          <a:miter lim="800000"/>
          <a:headEnd/>
          <a:tailEnd/>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100" b="1" i="0" u="none" strike="noStrike" kern="0" cap="none" spc="0" normalizeH="0" baseline="0" noProof="0">
              <a:ln>
                <a:noFill/>
              </a:ln>
              <a:solidFill>
                <a:srgbClr val="000000"/>
              </a:solidFill>
              <a:effectLst/>
              <a:uLnTx/>
              <a:uFillTx/>
              <a:latin typeface="Arial" panose="020B0604020202020204" pitchFamily="34" charset="0"/>
              <a:cs typeface="Arial" panose="020B0604020202020204" pitchFamily="34" charset="0"/>
            </a:rPr>
            <a:t>Revisó:</a:t>
          </a:r>
          <a:endParaRPr kumimoji="0" lang="es-MX" sz="1100" b="0" i="0" u="none" strike="noStrike" kern="0" cap="none" spc="0" normalizeH="0" baseline="0" noProof="0">
            <a:ln>
              <a:noFill/>
            </a:ln>
            <a:solidFill>
              <a:srgbClr val="000000"/>
            </a:solidFill>
            <a:effectLst/>
            <a:uLnTx/>
            <a:uFillTx/>
            <a:latin typeface="Arial" panose="020B0604020202020204" pitchFamily="34" charset="0"/>
            <a:cs typeface="Arial" panose="020B0604020202020204" pitchFamily="34" charset="0"/>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1100" b="0" i="0" u="none" strike="noStrike" kern="0" cap="none" spc="0" normalizeH="0" baseline="0" noProof="0">
            <a:ln>
              <a:noFill/>
            </a:ln>
            <a:solidFill>
              <a:srgbClr val="000000"/>
            </a:solidFill>
            <a:effectLst/>
            <a:uLnTx/>
            <a:uFillTx/>
            <a:latin typeface="Arial" panose="020B0604020202020204" pitchFamily="34" charset="0"/>
            <a:cs typeface="Arial" panose="020B0604020202020204" pitchFamily="34" charset="0"/>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1100" b="0" i="0" u="none" strike="noStrike" kern="0" cap="none" spc="0" normalizeH="0" baseline="0" noProof="0">
            <a:ln>
              <a:noFill/>
            </a:ln>
            <a:solidFill>
              <a:srgbClr val="000000"/>
            </a:solidFill>
            <a:effectLst/>
            <a:uLnTx/>
            <a:uFillTx/>
            <a:latin typeface="Arial" panose="020B0604020202020204" pitchFamily="34" charset="0"/>
            <a:cs typeface="Arial" panose="020B0604020202020204" pitchFamily="34" charset="0"/>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100" b="1" i="0" u="none" strike="noStrike" kern="0" cap="none" spc="0" normalizeH="0" baseline="0" noProof="0">
              <a:ln>
                <a:noFill/>
              </a:ln>
              <a:solidFill>
                <a:srgbClr val="000000"/>
              </a:solidFill>
              <a:effectLst/>
              <a:uLnTx/>
              <a:uFillTx/>
              <a:latin typeface="Arial" panose="020B0604020202020204" pitchFamily="34" charset="0"/>
              <a:cs typeface="Arial" panose="020B0604020202020204" pitchFamily="34" charset="0"/>
            </a:rPr>
            <a:t>_________________________</a:t>
          </a:r>
        </a:p>
        <a:p>
          <a:pPr marL="0" marR="0" lvl="0" indent="0" algn="ctr" defTabSz="914400" rtl="1" eaLnBrk="1" fontAlgn="auto" latinLnBrk="0" hangingPunct="1">
            <a:lnSpc>
              <a:spcPct val="100000"/>
            </a:lnSpc>
            <a:spcBef>
              <a:spcPts val="0"/>
            </a:spcBef>
            <a:spcAft>
              <a:spcPts val="0"/>
            </a:spcAft>
            <a:buClrTx/>
            <a:buSzTx/>
            <a:buFontTx/>
            <a:buNone/>
            <a:tabLst/>
            <a:defRPr sz="1000"/>
          </a:pPr>
          <a:r>
            <a:rPr lang="es-MX" sz="1100" b="1" i="0" baseline="0">
              <a:effectLst/>
              <a:latin typeface="Arial" panose="020B0604020202020204" pitchFamily="34" charset="0"/>
              <a:ea typeface="+mn-ea"/>
              <a:cs typeface="Arial" panose="020B0604020202020204" pitchFamily="34" charset="0"/>
            </a:rPr>
            <a:t>L. C. Jorge Luis Bautista Castro.</a:t>
          </a:r>
        </a:p>
        <a:p>
          <a:pPr marL="0" marR="0" lvl="0" indent="0" algn="ctr" defTabSz="914400" rtl="1" eaLnBrk="1" fontAlgn="auto" latinLnBrk="0" hangingPunct="1">
            <a:lnSpc>
              <a:spcPct val="100000"/>
            </a:lnSpc>
            <a:spcBef>
              <a:spcPts val="0"/>
            </a:spcBef>
            <a:spcAft>
              <a:spcPts val="0"/>
            </a:spcAft>
            <a:buClrTx/>
            <a:buSzTx/>
            <a:buFontTx/>
            <a:buNone/>
            <a:tabLst/>
            <a:defRPr sz="1000"/>
          </a:pPr>
          <a:r>
            <a:rPr lang="es-MX" sz="1100" b="1" i="0" baseline="0">
              <a:effectLst/>
              <a:latin typeface="Arial" panose="020B0604020202020204" pitchFamily="34" charset="0"/>
              <a:ea typeface="+mn-ea"/>
              <a:cs typeface="Arial" panose="020B0604020202020204" pitchFamily="34" charset="0"/>
            </a:rPr>
            <a:t>Titular del Órgano de Control Interno Municipal.</a:t>
          </a:r>
          <a:endParaRPr kumimoji="0" lang="es-MX" sz="1100" b="1" i="0" u="none" strike="noStrike" kern="0" cap="none" spc="0" normalizeH="0" baseline="0" noProof="0">
            <a:ln>
              <a:noFill/>
            </a:ln>
            <a:solidFill>
              <a:srgbClr val="000000"/>
            </a:solidFill>
            <a:effectLst/>
            <a:uLnTx/>
            <a:uFillTx/>
            <a:latin typeface="Arial" panose="020B0604020202020204" pitchFamily="34" charset="0"/>
            <a:cs typeface="Arial" panose="020B0604020202020204" pitchFamily="34" charset="0"/>
          </a:endParaRPr>
        </a:p>
      </xdr:txBody>
    </xdr:sp>
    <xdr:clientData/>
  </xdr:twoCellAnchor>
  <xdr:twoCellAnchor>
    <xdr:from>
      <xdr:col>9</xdr:col>
      <xdr:colOff>0</xdr:colOff>
      <xdr:row>242</xdr:row>
      <xdr:rowOff>9526</xdr:rowOff>
    </xdr:from>
    <xdr:to>
      <xdr:col>16</xdr:col>
      <xdr:colOff>10583</xdr:colOff>
      <xdr:row>249</xdr:row>
      <xdr:rowOff>0</xdr:rowOff>
    </xdr:to>
    <xdr:sp macro="" textlink="">
      <xdr:nvSpPr>
        <xdr:cNvPr id="13" name="Text Box 8">
          <a:extLst>
            <a:ext uri="{FF2B5EF4-FFF2-40B4-BE49-F238E27FC236}">
              <a16:creationId xmlns:a16="http://schemas.microsoft.com/office/drawing/2014/main" id="{00000000-0008-0000-0100-00000D000000}"/>
            </a:ext>
          </a:extLst>
        </xdr:cNvPr>
        <xdr:cNvSpPr txBox="1">
          <a:spLocks noChangeArrowheads="1"/>
        </xdr:cNvSpPr>
      </xdr:nvSpPr>
      <xdr:spPr bwMode="auto">
        <a:xfrm>
          <a:off x="11885083" y="134396693"/>
          <a:ext cx="3175000" cy="1165224"/>
        </a:xfrm>
        <a:prstGeom prst="rect">
          <a:avLst/>
        </a:prstGeom>
        <a:noFill/>
        <a:ln w="9525">
          <a:noFill/>
          <a:miter lim="800000"/>
          <a:headEnd/>
          <a:tailEnd/>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100" b="1" i="0" u="none" strike="noStrike" kern="0" cap="none" spc="0" normalizeH="0" baseline="0" noProof="0">
              <a:ln>
                <a:noFill/>
              </a:ln>
              <a:solidFill>
                <a:srgbClr val="000000"/>
              </a:solidFill>
              <a:effectLst/>
              <a:uLnTx/>
              <a:uFillTx/>
              <a:latin typeface="Arial" panose="020B0604020202020204" pitchFamily="34" charset="0"/>
              <a:cs typeface="Arial" panose="020B0604020202020204" pitchFamily="34" charset="0"/>
            </a:rPr>
            <a:t>Elaboró:</a:t>
          </a:r>
          <a:endParaRPr kumimoji="0" lang="es-MX" sz="1100" b="0" i="0" u="none" strike="noStrike" kern="0" cap="none" spc="0" normalizeH="0" baseline="0" noProof="0">
            <a:ln>
              <a:noFill/>
            </a:ln>
            <a:solidFill>
              <a:srgbClr val="000000"/>
            </a:solidFill>
            <a:effectLst/>
            <a:uLnTx/>
            <a:uFillTx/>
            <a:latin typeface="Arial" panose="020B0604020202020204" pitchFamily="34" charset="0"/>
            <a:cs typeface="Arial" panose="020B0604020202020204" pitchFamily="34" charset="0"/>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1100" b="1" i="0" u="none" strike="noStrike" kern="0" cap="none" spc="0" normalizeH="0" baseline="0" noProof="0">
            <a:ln>
              <a:noFill/>
            </a:ln>
            <a:solidFill>
              <a:srgbClr val="000000"/>
            </a:solidFill>
            <a:effectLst/>
            <a:uLnTx/>
            <a:uFillTx/>
            <a:latin typeface="Arial" panose="020B0604020202020204" pitchFamily="34" charset="0"/>
            <a:cs typeface="Arial" panose="020B0604020202020204" pitchFamily="34" charset="0"/>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1100" b="1" i="0" u="none" strike="noStrike" kern="0" cap="none" spc="0" normalizeH="0" baseline="0" noProof="0">
            <a:ln>
              <a:noFill/>
            </a:ln>
            <a:solidFill>
              <a:srgbClr val="000000"/>
            </a:solidFill>
            <a:effectLst/>
            <a:uLnTx/>
            <a:uFillTx/>
            <a:latin typeface="Arial" panose="020B0604020202020204" pitchFamily="34" charset="0"/>
            <a:cs typeface="Arial" panose="020B0604020202020204" pitchFamily="34" charset="0"/>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100" b="1" i="0" u="none" strike="noStrike" kern="0" cap="none" spc="0" normalizeH="0" baseline="0" noProof="0">
              <a:ln>
                <a:noFill/>
              </a:ln>
              <a:solidFill>
                <a:srgbClr val="000000"/>
              </a:solidFill>
              <a:effectLst/>
              <a:uLnTx/>
              <a:uFillTx/>
              <a:latin typeface="Arial" panose="020B0604020202020204" pitchFamily="34" charset="0"/>
              <a:cs typeface="Arial" panose="020B0604020202020204" pitchFamily="34" charset="0"/>
            </a:rPr>
            <a:t>________________________</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1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C.P. Serafín Brito Ramírez.</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100" b="1" i="0" u="none" strike="noStrike" kern="0" cap="none" spc="0" normalizeH="0" baseline="0" noProof="0">
              <a:ln>
                <a:noFill/>
              </a:ln>
              <a:solidFill>
                <a:srgbClr val="000000"/>
              </a:solidFill>
              <a:effectLst/>
              <a:uLnTx/>
              <a:uFillTx/>
              <a:latin typeface="Arial" panose="020B0604020202020204" pitchFamily="34" charset="0"/>
              <a:ea typeface="+mn-ea"/>
              <a:cs typeface="Arial" panose="020B0604020202020204" pitchFamily="34" charset="0"/>
            </a:rPr>
            <a:t>Secretario de Finanzas y Administración</a:t>
          </a:r>
          <a:r>
            <a:rPr kumimoji="0" lang="es-MX" sz="1100" b="1" i="0" u="none" strike="noStrike" kern="0" cap="none" spc="0" normalizeH="0" baseline="0" noProof="0">
              <a:ln>
                <a:noFill/>
              </a:ln>
              <a:solidFill>
                <a:srgbClr val="000000"/>
              </a:solidFill>
              <a:effectLst/>
              <a:uLnTx/>
              <a:uFillTx/>
              <a:latin typeface="Arial" panose="020B0604020202020204" pitchFamily="34" charset="0"/>
              <a:cs typeface="Arial" panose="020B0604020202020204" pitchFamily="34" charset="0"/>
            </a:rPr>
            <a: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Anexo%203%20y%204%20Transferencia,%20registros%20contables%20y%20destino%20201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05235\Auditoria%20Financiera%20(server)\Yeimily\ASF\CP%20ORDAZ\DICTAMEN\Dictamen%20Recursos%20Seguro%20PopularOK.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OS\Proceso%20de%20fiscalizaci&#243;n%20cuenta%20%202017\1.-%20CARPETA%20DE%20FISCALIZACION%20C.%20P.%202017%20Aprobados\ANEXOS%20A%20ENVIAR%20A%20LOS%20MUNICIPIOS%202017%20(4-04-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Resumen"/>
      <sheetName val="Anexo 3"/>
      <sheetName val="Anexo 3A"/>
      <sheetName val="Anexo 3B"/>
      <sheetName val="Anexo 4A"/>
      <sheetName val="Anexo 4B"/>
      <sheetName val="Anexo 4C"/>
      <sheetName val="Anexo 4D"/>
      <sheetName val="Datos"/>
      <sheetName val="Hoja2"/>
    </sheetNames>
    <sheetDataSet>
      <sheetData sheetId="0"/>
      <sheetData sheetId="1"/>
      <sheetData sheetId="2"/>
      <sheetData sheetId="3"/>
      <sheetData sheetId="4"/>
      <sheetData sheetId="5">
        <row r="2">
          <cell r="X2" t="str">
            <v>Sí</v>
          </cell>
        </row>
        <row r="3">
          <cell r="X3" t="str">
            <v>No</v>
          </cell>
        </row>
      </sheetData>
      <sheetData sheetId="6"/>
      <sheetData sheetId="7"/>
      <sheetData sheetId="8"/>
      <sheetData sheetId="9">
        <row r="2">
          <cell r="M2" t="str">
            <v>Agua y Saneamiento</v>
          </cell>
        </row>
        <row r="3">
          <cell r="M3" t="str">
            <v>Educación</v>
          </cell>
        </row>
        <row r="4">
          <cell r="M4" t="str">
            <v>Otros Proyectos</v>
          </cell>
        </row>
        <row r="5">
          <cell r="M5" t="str">
            <v>Salud</v>
          </cell>
        </row>
        <row r="6">
          <cell r="M6" t="str">
            <v>Urbanización</v>
          </cell>
        </row>
        <row r="7">
          <cell r="M7" t="str">
            <v>Vivienda</v>
          </cell>
        </row>
        <row r="8">
          <cell r="M8" t="str">
            <v>Especial</v>
          </cell>
        </row>
        <row r="95">
          <cell r="B95" t="str">
            <v>Arrendamiento de vehículos para la verificación y seguimiento de las obras y acciones</v>
          </cell>
        </row>
        <row r="96">
          <cell r="B96" t="str">
            <v>Contratación de servicios de consultoría para la realización de estudios y evaluación de proyectos</v>
          </cell>
        </row>
        <row r="97">
          <cell r="B97" t="str">
            <v>Adquisición de material y equipo fotográfico para la verificación y seguimiento de las obras</v>
          </cell>
        </row>
        <row r="98">
          <cell r="B98" t="str">
            <v>Adquisición de equipo topográfico</v>
          </cell>
        </row>
        <row r="99">
          <cell r="B99" t="str">
            <v>Mantenimiento y reparación de vehículos para la verificación y el seguimiento de las obras realizadas</v>
          </cell>
        </row>
        <row r="102">
          <cell r="B102" t="str">
            <v>Instalación y habilitación de estaciones tecnológicas interactivas (kioscos digitales)</v>
          </cell>
        </row>
        <row r="103">
          <cell r="B103" t="str">
            <v>Acondicionamiento de espacios físicos</v>
          </cell>
        </row>
        <row r="104">
          <cell r="B104" t="str">
            <v>Actualización del catastro municipal, padrón de contribuyentes y/o tarifas</v>
          </cell>
        </row>
        <row r="105">
          <cell r="B105" t="str">
            <v>Adquisición de software y hardware</v>
          </cell>
        </row>
        <row r="106">
          <cell r="B106" t="str">
            <v>Creación de módulos de participación y consulta ciudadana para el seguimiento de los planes y programas de gobierno</v>
          </cell>
        </row>
        <row r="107">
          <cell r="B107" t="str">
            <v>Creación y actualización de la normatividad municipal y de las demarcaciones territoriales del distrito federal</v>
          </cell>
        </row>
        <row r="108">
          <cell r="B108" t="str">
            <v>Cursos de capacitación y actualización que fomenten la formación de los servidores públicos municipales (no incluye estudios universitarios y de posgrado)</v>
          </cell>
        </row>
        <row r="109">
          <cell r="B109" t="str">
            <v>Elaboración e implementación de un programa para el desarrollo institucional municipal</v>
          </cell>
        </row>
      </sheetData>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ictamen"/>
      <sheetName val="Transparencia"/>
      <sheetName val="Evaluación de Normativa"/>
    </sheetNames>
    <sheetDataSet>
      <sheetData sheetId="0">
        <row r="6">
          <cell r="B6">
            <v>0</v>
          </cell>
          <cell r="C6" t="str">
            <v>OPINIÓN NEGATIVA</v>
          </cell>
        </row>
        <row r="7">
          <cell r="B7">
            <v>1</v>
          </cell>
          <cell r="C7" t="str">
            <v>OPINIÓN NEGATIVA</v>
          </cell>
        </row>
        <row r="8">
          <cell r="B8">
            <v>2</v>
          </cell>
          <cell r="C8" t="str">
            <v>OPINIÓN NEGATIVA</v>
          </cell>
        </row>
        <row r="9">
          <cell r="B9">
            <v>3</v>
          </cell>
          <cell r="C9" t="str">
            <v>OPINIÓN CON SALVEDAD</v>
          </cell>
        </row>
        <row r="10">
          <cell r="B10">
            <v>4</v>
          </cell>
          <cell r="C10" t="str">
            <v>OPINIÓN CON SALVEDAD</v>
          </cell>
        </row>
        <row r="11">
          <cell r="B11">
            <v>5</v>
          </cell>
          <cell r="C11" t="str">
            <v>OPINIÓN LIMPIA</v>
          </cell>
        </row>
        <row r="16">
          <cell r="B16">
            <v>0</v>
          </cell>
          <cell r="C16">
            <v>3</v>
          </cell>
        </row>
        <row r="17">
          <cell r="B17">
            <v>1E-3</v>
          </cell>
          <cell r="C17">
            <v>3</v>
          </cell>
        </row>
        <row r="18">
          <cell r="B18">
            <v>2E-3</v>
          </cell>
          <cell r="C18">
            <v>3</v>
          </cell>
        </row>
        <row r="19">
          <cell r="B19">
            <v>3.0000000000000001E-3</v>
          </cell>
          <cell r="C19">
            <v>3</v>
          </cell>
        </row>
        <row r="20">
          <cell r="B20">
            <v>4.0000000000000001E-3</v>
          </cell>
          <cell r="C20">
            <v>3</v>
          </cell>
        </row>
        <row r="21">
          <cell r="B21">
            <v>5.0000000000000001E-3</v>
          </cell>
          <cell r="C21">
            <v>3</v>
          </cell>
        </row>
        <row r="22">
          <cell r="B22">
            <v>6.0000000000000001E-3</v>
          </cell>
          <cell r="C22">
            <v>3</v>
          </cell>
        </row>
        <row r="23">
          <cell r="B23">
            <v>7.0000000000000001E-3</v>
          </cell>
          <cell r="C23">
            <v>3</v>
          </cell>
        </row>
        <row r="24">
          <cell r="B24">
            <v>8.0000000000000002E-3</v>
          </cell>
          <cell r="C24">
            <v>3</v>
          </cell>
        </row>
        <row r="25">
          <cell r="B25">
            <v>8.9999999999999993E-3</v>
          </cell>
          <cell r="C25">
            <v>3</v>
          </cell>
        </row>
        <row r="26">
          <cell r="B26">
            <v>0.01</v>
          </cell>
          <cell r="C26">
            <v>3</v>
          </cell>
        </row>
        <row r="27">
          <cell r="B27">
            <v>1.0999999999999999E-2</v>
          </cell>
          <cell r="C27">
            <v>3</v>
          </cell>
        </row>
        <row r="28">
          <cell r="B28">
            <v>1.2E-2</v>
          </cell>
          <cell r="C28">
            <v>3</v>
          </cell>
        </row>
        <row r="29">
          <cell r="B29">
            <v>1.2999999999999999E-2</v>
          </cell>
          <cell r="C29">
            <v>3</v>
          </cell>
        </row>
        <row r="30">
          <cell r="B30">
            <v>1.4E-2</v>
          </cell>
          <cell r="C30">
            <v>3</v>
          </cell>
        </row>
        <row r="31">
          <cell r="B31">
            <v>1.4999999999999999E-2</v>
          </cell>
          <cell r="C31">
            <v>3</v>
          </cell>
        </row>
        <row r="32">
          <cell r="B32">
            <v>1.6E-2</v>
          </cell>
          <cell r="C32">
            <v>3</v>
          </cell>
        </row>
        <row r="33">
          <cell r="B33">
            <v>1.7000000000000001E-2</v>
          </cell>
          <cell r="C33">
            <v>3</v>
          </cell>
        </row>
        <row r="34">
          <cell r="B34">
            <v>1.7999999999999999E-2</v>
          </cell>
          <cell r="C34">
            <v>3</v>
          </cell>
        </row>
        <row r="35">
          <cell r="B35">
            <v>1.9E-2</v>
          </cell>
          <cell r="C35">
            <v>3</v>
          </cell>
        </row>
        <row r="36">
          <cell r="B36">
            <v>0.02</v>
          </cell>
          <cell r="C36">
            <v>3</v>
          </cell>
        </row>
        <row r="37">
          <cell r="B37">
            <v>2.1000000000000001E-2</v>
          </cell>
          <cell r="C37">
            <v>3</v>
          </cell>
        </row>
        <row r="38">
          <cell r="B38">
            <v>2.1999999999999999E-2</v>
          </cell>
          <cell r="C38">
            <v>3</v>
          </cell>
        </row>
        <row r="39">
          <cell r="B39">
            <v>2.3E-2</v>
          </cell>
          <cell r="C39">
            <v>3</v>
          </cell>
        </row>
        <row r="40">
          <cell r="B40">
            <v>2.4E-2</v>
          </cell>
          <cell r="C40">
            <v>3</v>
          </cell>
        </row>
        <row r="41">
          <cell r="B41">
            <v>2.5000000000000001E-2</v>
          </cell>
          <cell r="C41">
            <v>3</v>
          </cell>
        </row>
        <row r="42">
          <cell r="B42">
            <v>2.5999999999999999E-2</v>
          </cell>
          <cell r="C42">
            <v>3</v>
          </cell>
        </row>
        <row r="43">
          <cell r="B43">
            <v>2.7E-2</v>
          </cell>
          <cell r="C43">
            <v>3</v>
          </cell>
        </row>
        <row r="44">
          <cell r="B44">
            <v>2.8000000000000001E-2</v>
          </cell>
          <cell r="C44">
            <v>3</v>
          </cell>
        </row>
        <row r="45">
          <cell r="B45">
            <v>2.9000000000000001E-2</v>
          </cell>
          <cell r="C45">
            <v>3</v>
          </cell>
        </row>
        <row r="46">
          <cell r="B46">
            <v>0.03</v>
          </cell>
          <cell r="C46">
            <v>3</v>
          </cell>
        </row>
        <row r="47">
          <cell r="B47">
            <v>3.1E-2</v>
          </cell>
          <cell r="C47">
            <v>3</v>
          </cell>
        </row>
        <row r="48">
          <cell r="B48">
            <v>3.2000000000000001E-2</v>
          </cell>
          <cell r="C48">
            <v>3</v>
          </cell>
        </row>
        <row r="49">
          <cell r="B49">
            <v>3.3000000000000002E-2</v>
          </cell>
          <cell r="C49">
            <v>3</v>
          </cell>
        </row>
        <row r="50">
          <cell r="B50">
            <v>3.4000000000000002E-2</v>
          </cell>
          <cell r="C50">
            <v>3</v>
          </cell>
        </row>
        <row r="51">
          <cell r="B51">
            <v>3.5000000000000003E-2</v>
          </cell>
          <cell r="C51">
            <v>3</v>
          </cell>
        </row>
        <row r="52">
          <cell r="B52">
            <v>3.5999999999999997E-2</v>
          </cell>
          <cell r="C52">
            <v>3</v>
          </cell>
        </row>
        <row r="53">
          <cell r="B53">
            <v>3.6999999999999998E-2</v>
          </cell>
          <cell r="C53">
            <v>3</v>
          </cell>
        </row>
        <row r="54">
          <cell r="B54">
            <v>3.7999999999999999E-2</v>
          </cell>
          <cell r="C54">
            <v>3</v>
          </cell>
        </row>
        <row r="55">
          <cell r="B55">
            <v>3.9E-2</v>
          </cell>
          <cell r="C55">
            <v>3</v>
          </cell>
        </row>
        <row r="56">
          <cell r="B56">
            <v>0.04</v>
          </cell>
          <cell r="C56">
            <v>3</v>
          </cell>
        </row>
        <row r="57">
          <cell r="B57">
            <v>4.1000000000000002E-2</v>
          </cell>
          <cell r="C57">
            <v>3</v>
          </cell>
        </row>
        <row r="58">
          <cell r="B58">
            <v>4.2000000000000003E-2</v>
          </cell>
          <cell r="C58">
            <v>3</v>
          </cell>
        </row>
        <row r="59">
          <cell r="B59">
            <v>4.2999999999999997E-2</v>
          </cell>
          <cell r="C59">
            <v>3</v>
          </cell>
        </row>
        <row r="60">
          <cell r="B60">
            <v>4.3999999999999997E-2</v>
          </cell>
          <cell r="C60">
            <v>3</v>
          </cell>
        </row>
        <row r="61">
          <cell r="B61">
            <v>4.4999999999999998E-2</v>
          </cell>
          <cell r="C61">
            <v>3</v>
          </cell>
        </row>
        <row r="62">
          <cell r="B62">
            <v>4.5999999999999999E-2</v>
          </cell>
          <cell r="C62">
            <v>3</v>
          </cell>
        </row>
        <row r="63">
          <cell r="B63">
            <v>4.7E-2</v>
          </cell>
          <cell r="C63">
            <v>3</v>
          </cell>
        </row>
        <row r="64">
          <cell r="B64">
            <v>4.8000000000000001E-2</v>
          </cell>
          <cell r="C64">
            <v>3</v>
          </cell>
        </row>
        <row r="65">
          <cell r="B65">
            <v>4.9000000000000002E-2</v>
          </cell>
          <cell r="C65">
            <v>3</v>
          </cell>
        </row>
        <row r="66">
          <cell r="B66">
            <v>0.05</v>
          </cell>
          <cell r="C66">
            <v>3</v>
          </cell>
        </row>
        <row r="67">
          <cell r="B67">
            <v>5.0999999999999997E-2</v>
          </cell>
          <cell r="C67">
            <v>2</v>
          </cell>
        </row>
        <row r="68">
          <cell r="B68">
            <v>5.1999999999999998E-2</v>
          </cell>
          <cell r="C68">
            <v>2</v>
          </cell>
        </row>
        <row r="69">
          <cell r="B69">
            <v>5.2999999999999999E-2</v>
          </cell>
          <cell r="C69">
            <v>2</v>
          </cell>
        </row>
        <row r="70">
          <cell r="B70">
            <v>5.3999999999999999E-2</v>
          </cell>
          <cell r="C70">
            <v>2</v>
          </cell>
        </row>
        <row r="71">
          <cell r="B71">
            <v>5.5E-2</v>
          </cell>
          <cell r="C71">
            <v>2</v>
          </cell>
        </row>
        <row r="72">
          <cell r="B72">
            <v>5.6000000000000001E-2</v>
          </cell>
          <cell r="C72">
            <v>2</v>
          </cell>
        </row>
        <row r="73">
          <cell r="B73">
            <v>5.7000000000000002E-2</v>
          </cell>
          <cell r="C73">
            <v>2</v>
          </cell>
        </row>
        <row r="74">
          <cell r="B74">
            <v>5.8000000000000003E-2</v>
          </cell>
          <cell r="C74">
            <v>2</v>
          </cell>
        </row>
        <row r="75">
          <cell r="B75">
            <v>5.8999999999999997E-2</v>
          </cell>
          <cell r="C75">
            <v>2</v>
          </cell>
        </row>
        <row r="76">
          <cell r="B76">
            <v>0.06</v>
          </cell>
          <cell r="C76">
            <v>2</v>
          </cell>
        </row>
        <row r="77">
          <cell r="B77">
            <v>6.0999999999999999E-2</v>
          </cell>
          <cell r="C77">
            <v>2</v>
          </cell>
        </row>
        <row r="78">
          <cell r="B78">
            <v>6.2E-2</v>
          </cell>
          <cell r="C78">
            <v>2</v>
          </cell>
        </row>
        <row r="79">
          <cell r="B79">
            <v>6.3E-2</v>
          </cell>
          <cell r="C79">
            <v>2</v>
          </cell>
        </row>
        <row r="80">
          <cell r="B80">
            <v>6.4000000000000001E-2</v>
          </cell>
          <cell r="C80">
            <v>2</v>
          </cell>
        </row>
        <row r="81">
          <cell r="B81">
            <v>6.5000000000000002E-2</v>
          </cell>
          <cell r="C81">
            <v>2</v>
          </cell>
        </row>
        <row r="82">
          <cell r="B82">
            <v>6.6000000000000003E-2</v>
          </cell>
          <cell r="C82">
            <v>2</v>
          </cell>
        </row>
        <row r="83">
          <cell r="B83">
            <v>6.7000000000000004E-2</v>
          </cell>
          <cell r="C83">
            <v>2</v>
          </cell>
        </row>
        <row r="84">
          <cell r="B84">
            <v>6.8000000000000005E-2</v>
          </cell>
          <cell r="C84">
            <v>2</v>
          </cell>
        </row>
        <row r="85">
          <cell r="B85">
            <v>6.9000000000000006E-2</v>
          </cell>
          <cell r="C85">
            <v>2</v>
          </cell>
        </row>
        <row r="86">
          <cell r="B86">
            <v>7.0000000000000007E-2</v>
          </cell>
          <cell r="C86">
            <v>2</v>
          </cell>
        </row>
        <row r="87">
          <cell r="B87">
            <v>7.0999999999999994E-2</v>
          </cell>
          <cell r="C87">
            <v>2</v>
          </cell>
        </row>
        <row r="88">
          <cell r="B88">
            <v>7.1999999999999995E-2</v>
          </cell>
          <cell r="C88">
            <v>2</v>
          </cell>
        </row>
        <row r="89">
          <cell r="B89">
            <v>7.2999999999999995E-2</v>
          </cell>
          <cell r="C89">
            <v>2</v>
          </cell>
        </row>
        <row r="90">
          <cell r="B90">
            <v>7.3999999999999996E-2</v>
          </cell>
          <cell r="C90">
            <v>2</v>
          </cell>
        </row>
        <row r="91">
          <cell r="B91">
            <v>7.4999999999999997E-2</v>
          </cell>
          <cell r="C91">
            <v>2</v>
          </cell>
        </row>
        <row r="92">
          <cell r="B92">
            <v>7.5999999999999998E-2</v>
          </cell>
          <cell r="C92">
            <v>2</v>
          </cell>
        </row>
        <row r="93">
          <cell r="B93">
            <v>7.6999999999999999E-2</v>
          </cell>
          <cell r="C93">
            <v>2</v>
          </cell>
        </row>
        <row r="94">
          <cell r="B94">
            <v>7.8E-2</v>
          </cell>
          <cell r="C94">
            <v>2</v>
          </cell>
        </row>
        <row r="95">
          <cell r="B95">
            <v>7.9000000000000001E-2</v>
          </cell>
          <cell r="C95">
            <v>2</v>
          </cell>
        </row>
        <row r="96">
          <cell r="B96">
            <v>0.08</v>
          </cell>
          <cell r="C96">
            <v>2</v>
          </cell>
        </row>
        <row r="97">
          <cell r="B97">
            <v>8.1000000000000003E-2</v>
          </cell>
          <cell r="C97">
            <v>2</v>
          </cell>
        </row>
        <row r="98">
          <cell r="B98">
            <v>8.2000000000000003E-2</v>
          </cell>
          <cell r="C98">
            <v>2</v>
          </cell>
        </row>
        <row r="99">
          <cell r="B99">
            <v>8.3000000000000004E-2</v>
          </cell>
          <cell r="C99">
            <v>2</v>
          </cell>
        </row>
        <row r="100">
          <cell r="B100">
            <v>8.4000000000000005E-2</v>
          </cell>
          <cell r="C100">
            <v>2</v>
          </cell>
        </row>
        <row r="101">
          <cell r="B101">
            <v>8.5000000000000006E-2</v>
          </cell>
          <cell r="C101">
            <v>2</v>
          </cell>
        </row>
        <row r="102">
          <cell r="B102">
            <v>8.5999999999999993E-2</v>
          </cell>
          <cell r="C102">
            <v>2</v>
          </cell>
        </row>
        <row r="103">
          <cell r="B103">
            <v>8.6999999999999994E-2</v>
          </cell>
          <cell r="C103">
            <v>2</v>
          </cell>
        </row>
        <row r="104">
          <cell r="B104">
            <v>8.7999999999999995E-2</v>
          </cell>
          <cell r="C104">
            <v>2</v>
          </cell>
        </row>
        <row r="105">
          <cell r="B105">
            <v>8.8999999999999996E-2</v>
          </cell>
          <cell r="C105">
            <v>2</v>
          </cell>
        </row>
        <row r="106">
          <cell r="B106">
            <v>0.09</v>
          </cell>
          <cell r="C106">
            <v>2</v>
          </cell>
        </row>
        <row r="107">
          <cell r="B107">
            <v>9.0999999999999998E-2</v>
          </cell>
          <cell r="C107">
            <v>2</v>
          </cell>
        </row>
        <row r="108">
          <cell r="B108">
            <v>9.1999999999999998E-2</v>
          </cell>
          <cell r="C108">
            <v>2</v>
          </cell>
        </row>
        <row r="109">
          <cell r="B109">
            <v>9.2999999999999999E-2</v>
          </cell>
          <cell r="C109">
            <v>2</v>
          </cell>
        </row>
        <row r="110">
          <cell r="B110">
            <v>9.4E-2</v>
          </cell>
          <cell r="C110">
            <v>2</v>
          </cell>
        </row>
        <row r="111">
          <cell r="B111">
            <v>9.5000000000000001E-2</v>
          </cell>
          <cell r="C111">
            <v>2</v>
          </cell>
        </row>
        <row r="112">
          <cell r="B112">
            <v>9.6000000000000002E-2</v>
          </cell>
          <cell r="C112">
            <v>2</v>
          </cell>
        </row>
        <row r="113">
          <cell r="B113">
            <v>9.7000000000000003E-2</v>
          </cell>
          <cell r="C113">
            <v>2</v>
          </cell>
        </row>
        <row r="114">
          <cell r="B114">
            <v>9.8000000000000004E-2</v>
          </cell>
          <cell r="C114">
            <v>2</v>
          </cell>
        </row>
        <row r="115">
          <cell r="B115">
            <v>9.9000000000000005E-2</v>
          </cell>
          <cell r="C115">
            <v>2</v>
          </cell>
        </row>
        <row r="116">
          <cell r="B116">
            <v>0.1</v>
          </cell>
          <cell r="C116">
            <v>2</v>
          </cell>
        </row>
        <row r="117">
          <cell r="B117">
            <v>0.10100000000000001</v>
          </cell>
          <cell r="C117">
            <v>1</v>
          </cell>
        </row>
        <row r="118">
          <cell r="B118">
            <v>0.10199999999999999</v>
          </cell>
          <cell r="C118">
            <v>1</v>
          </cell>
        </row>
        <row r="119">
          <cell r="B119">
            <v>0.10299999999999999</v>
          </cell>
          <cell r="C119">
            <v>1</v>
          </cell>
        </row>
        <row r="120">
          <cell r="B120">
            <v>0.104</v>
          </cell>
          <cell r="C120">
            <v>1</v>
          </cell>
        </row>
        <row r="121">
          <cell r="B121">
            <v>0.105</v>
          </cell>
          <cell r="C121">
            <v>1</v>
          </cell>
        </row>
        <row r="122">
          <cell r="B122">
            <v>0.106</v>
          </cell>
          <cell r="C122">
            <v>1</v>
          </cell>
        </row>
        <row r="123">
          <cell r="B123">
            <v>0.107</v>
          </cell>
          <cell r="C123">
            <v>1</v>
          </cell>
        </row>
        <row r="124">
          <cell r="B124">
            <v>0.108</v>
          </cell>
          <cell r="C124">
            <v>1</v>
          </cell>
        </row>
        <row r="125">
          <cell r="B125">
            <v>0.109</v>
          </cell>
          <cell r="C125">
            <v>1</v>
          </cell>
        </row>
        <row r="126">
          <cell r="B126">
            <v>0.11</v>
          </cell>
          <cell r="C126">
            <v>1</v>
          </cell>
        </row>
        <row r="127">
          <cell r="B127">
            <v>0.111</v>
          </cell>
          <cell r="C127">
            <v>1</v>
          </cell>
        </row>
        <row r="128">
          <cell r="B128">
            <v>0.112</v>
          </cell>
          <cell r="C128">
            <v>1</v>
          </cell>
        </row>
        <row r="129">
          <cell r="B129">
            <v>0.113</v>
          </cell>
          <cell r="C129">
            <v>1</v>
          </cell>
        </row>
        <row r="130">
          <cell r="B130">
            <v>0.114</v>
          </cell>
          <cell r="C130">
            <v>1</v>
          </cell>
        </row>
        <row r="131">
          <cell r="B131">
            <v>0.115</v>
          </cell>
          <cell r="C131">
            <v>1</v>
          </cell>
        </row>
        <row r="132">
          <cell r="B132">
            <v>0.11600000000000001</v>
          </cell>
          <cell r="C132">
            <v>1</v>
          </cell>
        </row>
        <row r="133">
          <cell r="B133">
            <v>0.11700000000000001</v>
          </cell>
          <cell r="C133">
            <v>1</v>
          </cell>
        </row>
        <row r="134">
          <cell r="B134">
            <v>0.11799999999999999</v>
          </cell>
          <cell r="C134">
            <v>1</v>
          </cell>
        </row>
        <row r="135">
          <cell r="B135">
            <v>0.11899999999999999</v>
          </cell>
          <cell r="C135">
            <v>1</v>
          </cell>
        </row>
        <row r="136">
          <cell r="B136">
            <v>0.12</v>
          </cell>
          <cell r="C136">
            <v>1</v>
          </cell>
        </row>
        <row r="137">
          <cell r="B137">
            <v>0.121</v>
          </cell>
          <cell r="C137">
            <v>1</v>
          </cell>
        </row>
        <row r="138">
          <cell r="B138">
            <v>0.122</v>
          </cell>
          <cell r="C138">
            <v>1</v>
          </cell>
        </row>
        <row r="139">
          <cell r="B139">
            <v>0.123</v>
          </cell>
          <cell r="C139">
            <v>1</v>
          </cell>
        </row>
        <row r="140">
          <cell r="B140">
            <v>0.124</v>
          </cell>
          <cell r="C140">
            <v>1</v>
          </cell>
        </row>
        <row r="141">
          <cell r="B141">
            <v>0.125</v>
          </cell>
          <cell r="C141">
            <v>1</v>
          </cell>
        </row>
        <row r="142">
          <cell r="B142">
            <v>0.126</v>
          </cell>
          <cell r="C142">
            <v>1</v>
          </cell>
        </row>
        <row r="143">
          <cell r="B143">
            <v>0.127</v>
          </cell>
          <cell r="C143">
            <v>1</v>
          </cell>
        </row>
        <row r="144">
          <cell r="B144">
            <v>0.128</v>
          </cell>
          <cell r="C144">
            <v>1</v>
          </cell>
        </row>
        <row r="145">
          <cell r="B145">
            <v>0.129</v>
          </cell>
          <cell r="C145">
            <v>1</v>
          </cell>
        </row>
        <row r="146">
          <cell r="B146">
            <v>0.13</v>
          </cell>
          <cell r="C146">
            <v>1</v>
          </cell>
        </row>
        <row r="147">
          <cell r="B147">
            <v>0.13100000000000001</v>
          </cell>
          <cell r="C147">
            <v>1</v>
          </cell>
        </row>
        <row r="148">
          <cell r="B148">
            <v>0.13200000000000001</v>
          </cell>
          <cell r="C148">
            <v>1</v>
          </cell>
        </row>
        <row r="149">
          <cell r="B149">
            <v>0.13300000000000001</v>
          </cell>
          <cell r="C149">
            <v>1</v>
          </cell>
        </row>
        <row r="150">
          <cell r="B150">
            <v>0.13400000000000001</v>
          </cell>
          <cell r="C150">
            <v>1</v>
          </cell>
        </row>
        <row r="151">
          <cell r="B151">
            <v>0.13500000000000001</v>
          </cell>
          <cell r="C151">
            <v>1</v>
          </cell>
        </row>
        <row r="152">
          <cell r="B152">
            <v>0.13600000000000001</v>
          </cell>
          <cell r="C152">
            <v>1</v>
          </cell>
        </row>
        <row r="153">
          <cell r="B153">
            <v>0.13700000000000001</v>
          </cell>
          <cell r="C153">
            <v>1</v>
          </cell>
        </row>
        <row r="154">
          <cell r="B154">
            <v>0.13800000000000001</v>
          </cell>
          <cell r="C154">
            <v>1</v>
          </cell>
        </row>
        <row r="155">
          <cell r="B155">
            <v>0.13900000000000001</v>
          </cell>
          <cell r="C155">
            <v>1</v>
          </cell>
        </row>
        <row r="156">
          <cell r="B156">
            <v>0.14000000000000001</v>
          </cell>
          <cell r="C156">
            <v>1</v>
          </cell>
        </row>
        <row r="157">
          <cell r="B157">
            <v>0.14099999999999999</v>
          </cell>
          <cell r="C157">
            <v>1</v>
          </cell>
        </row>
        <row r="158">
          <cell r="B158">
            <v>0.14199999999999999</v>
          </cell>
          <cell r="C158">
            <v>1</v>
          </cell>
        </row>
        <row r="159">
          <cell r="B159">
            <v>0.14299999999999999</v>
          </cell>
          <cell r="C159">
            <v>1</v>
          </cell>
        </row>
        <row r="160">
          <cell r="B160">
            <v>0.14399999999999999</v>
          </cell>
          <cell r="C160">
            <v>1</v>
          </cell>
        </row>
        <row r="161">
          <cell r="B161">
            <v>0.14499999999999999</v>
          </cell>
          <cell r="C161">
            <v>1</v>
          </cell>
        </row>
        <row r="162">
          <cell r="B162">
            <v>0.14599999999999999</v>
          </cell>
          <cell r="C162">
            <v>1</v>
          </cell>
        </row>
        <row r="163">
          <cell r="B163">
            <v>0.14699999999999999</v>
          </cell>
          <cell r="C163">
            <v>1</v>
          </cell>
        </row>
        <row r="164">
          <cell r="B164">
            <v>0.14799999999999999</v>
          </cell>
          <cell r="C164">
            <v>1</v>
          </cell>
        </row>
        <row r="165">
          <cell r="B165">
            <v>0.14899999999999999</v>
          </cell>
          <cell r="C165">
            <v>1</v>
          </cell>
        </row>
        <row r="166">
          <cell r="B166">
            <v>0.15</v>
          </cell>
          <cell r="C166">
            <v>1</v>
          </cell>
        </row>
        <row r="167">
          <cell r="B167">
            <v>0.151</v>
          </cell>
          <cell r="C167">
            <v>0</v>
          </cell>
        </row>
        <row r="168">
          <cell r="B168">
            <v>0.152</v>
          </cell>
          <cell r="C168">
            <v>0</v>
          </cell>
        </row>
        <row r="169">
          <cell r="B169">
            <v>0.153</v>
          </cell>
          <cell r="C169">
            <v>0</v>
          </cell>
        </row>
        <row r="170">
          <cell r="B170">
            <v>0.154</v>
          </cell>
          <cell r="C170">
            <v>0</v>
          </cell>
        </row>
        <row r="171">
          <cell r="B171">
            <v>0.155</v>
          </cell>
          <cell r="C171">
            <v>0</v>
          </cell>
        </row>
        <row r="172">
          <cell r="B172">
            <v>0.156</v>
          </cell>
          <cell r="C172">
            <v>0</v>
          </cell>
        </row>
        <row r="173">
          <cell r="B173">
            <v>0.157</v>
          </cell>
          <cell r="C173">
            <v>0</v>
          </cell>
        </row>
        <row r="174">
          <cell r="B174">
            <v>0.158</v>
          </cell>
          <cell r="C174">
            <v>0</v>
          </cell>
        </row>
        <row r="175">
          <cell r="B175">
            <v>0.159</v>
          </cell>
          <cell r="C175">
            <v>0</v>
          </cell>
        </row>
        <row r="176">
          <cell r="B176">
            <v>0.16</v>
          </cell>
          <cell r="C176">
            <v>0</v>
          </cell>
        </row>
        <row r="177">
          <cell r="B177">
            <v>0.161</v>
          </cell>
          <cell r="C177">
            <v>0</v>
          </cell>
        </row>
        <row r="178">
          <cell r="B178">
            <v>0.16200000000000001</v>
          </cell>
          <cell r="C178">
            <v>0</v>
          </cell>
        </row>
        <row r="179">
          <cell r="B179">
            <v>0.16300000000000001</v>
          </cell>
          <cell r="C179">
            <v>0</v>
          </cell>
        </row>
        <row r="180">
          <cell r="B180">
            <v>0.16400000000000001</v>
          </cell>
          <cell r="C180">
            <v>0</v>
          </cell>
        </row>
        <row r="181">
          <cell r="B181">
            <v>0.16500000000000001</v>
          </cell>
          <cell r="C181">
            <v>0</v>
          </cell>
        </row>
        <row r="182">
          <cell r="B182">
            <v>0.16600000000000001</v>
          </cell>
          <cell r="C182">
            <v>0</v>
          </cell>
        </row>
        <row r="183">
          <cell r="B183">
            <v>0.16700000000000001</v>
          </cell>
          <cell r="C183">
            <v>0</v>
          </cell>
        </row>
        <row r="184">
          <cell r="B184">
            <v>0.16800000000000001</v>
          </cell>
          <cell r="C184">
            <v>0</v>
          </cell>
        </row>
        <row r="185">
          <cell r="B185">
            <v>0.16900000000000001</v>
          </cell>
          <cell r="C185">
            <v>0</v>
          </cell>
        </row>
        <row r="186">
          <cell r="B186">
            <v>0.17</v>
          </cell>
          <cell r="C186">
            <v>0</v>
          </cell>
        </row>
        <row r="187">
          <cell r="B187">
            <v>0.17100000000000001</v>
          </cell>
          <cell r="C187">
            <v>0</v>
          </cell>
        </row>
        <row r="188">
          <cell r="B188">
            <v>0.17199999999999999</v>
          </cell>
          <cell r="C188">
            <v>0</v>
          </cell>
        </row>
        <row r="189">
          <cell r="B189">
            <v>0.17299999999999999</v>
          </cell>
          <cell r="C189">
            <v>0</v>
          </cell>
        </row>
        <row r="190">
          <cell r="B190">
            <v>0.17399999999999999</v>
          </cell>
          <cell r="C190">
            <v>0</v>
          </cell>
        </row>
        <row r="191">
          <cell r="B191">
            <v>0.17499999999999999</v>
          </cell>
          <cell r="C191">
            <v>0</v>
          </cell>
        </row>
        <row r="192">
          <cell r="B192">
            <v>0.17599999999999999</v>
          </cell>
          <cell r="C192">
            <v>0</v>
          </cell>
        </row>
        <row r="193">
          <cell r="B193">
            <v>0.17699999999999999</v>
          </cell>
          <cell r="C193">
            <v>0</v>
          </cell>
        </row>
        <row r="194">
          <cell r="B194">
            <v>0.17799999999999999</v>
          </cell>
          <cell r="C194">
            <v>0</v>
          </cell>
        </row>
        <row r="195">
          <cell r="B195">
            <v>0.17899999999999999</v>
          </cell>
          <cell r="C195">
            <v>0</v>
          </cell>
        </row>
        <row r="196">
          <cell r="B196">
            <v>0.18</v>
          </cell>
          <cell r="C196">
            <v>0</v>
          </cell>
        </row>
        <row r="197">
          <cell r="B197">
            <v>0.18099999999999999</v>
          </cell>
          <cell r="C197">
            <v>0</v>
          </cell>
        </row>
        <row r="198">
          <cell r="B198">
            <v>0.182</v>
          </cell>
          <cell r="C198">
            <v>0</v>
          </cell>
        </row>
        <row r="199">
          <cell r="B199">
            <v>0.183</v>
          </cell>
          <cell r="C199">
            <v>0</v>
          </cell>
        </row>
        <row r="200">
          <cell r="B200">
            <v>0.184</v>
          </cell>
          <cell r="C200">
            <v>0</v>
          </cell>
        </row>
        <row r="201">
          <cell r="B201">
            <v>0.185</v>
          </cell>
          <cell r="C201">
            <v>0</v>
          </cell>
        </row>
        <row r="202">
          <cell r="B202">
            <v>0.186</v>
          </cell>
          <cell r="C202">
            <v>0</v>
          </cell>
        </row>
        <row r="203">
          <cell r="B203">
            <v>0.187</v>
          </cell>
          <cell r="C203">
            <v>0</v>
          </cell>
        </row>
        <row r="204">
          <cell r="B204">
            <v>0.188</v>
          </cell>
          <cell r="C204">
            <v>0</v>
          </cell>
        </row>
        <row r="205">
          <cell r="B205">
            <v>0.189</v>
          </cell>
          <cell r="C205">
            <v>0</v>
          </cell>
        </row>
        <row r="206">
          <cell r="B206">
            <v>0.19</v>
          </cell>
          <cell r="C206">
            <v>0</v>
          </cell>
        </row>
        <row r="207">
          <cell r="B207">
            <v>0.191</v>
          </cell>
          <cell r="C207">
            <v>0</v>
          </cell>
        </row>
        <row r="208">
          <cell r="B208">
            <v>0.192</v>
          </cell>
          <cell r="C208">
            <v>0</v>
          </cell>
        </row>
        <row r="209">
          <cell r="B209">
            <v>0.193</v>
          </cell>
          <cell r="C209">
            <v>0</v>
          </cell>
        </row>
        <row r="210">
          <cell r="B210">
            <v>0.19400000000000001</v>
          </cell>
          <cell r="C210">
            <v>0</v>
          </cell>
        </row>
        <row r="211">
          <cell r="B211">
            <v>0.19500000000000001</v>
          </cell>
          <cell r="C211">
            <v>0</v>
          </cell>
        </row>
        <row r="212">
          <cell r="B212">
            <v>0.19600000000000001</v>
          </cell>
          <cell r="C212">
            <v>0</v>
          </cell>
        </row>
        <row r="213">
          <cell r="B213">
            <v>0.19700000000000001</v>
          </cell>
          <cell r="C213">
            <v>0</v>
          </cell>
        </row>
        <row r="214">
          <cell r="B214">
            <v>0.19800000000000001</v>
          </cell>
          <cell r="C214">
            <v>0</v>
          </cell>
        </row>
        <row r="215">
          <cell r="B215">
            <v>0.19900000000000001</v>
          </cell>
          <cell r="C215">
            <v>0</v>
          </cell>
        </row>
        <row r="216">
          <cell r="B216">
            <v>0.2</v>
          </cell>
          <cell r="C216">
            <v>0</v>
          </cell>
        </row>
        <row r="217">
          <cell r="B217">
            <v>0.20100000000000001</v>
          </cell>
          <cell r="C217">
            <v>0</v>
          </cell>
        </row>
        <row r="218">
          <cell r="B218">
            <v>0.20200000000000001</v>
          </cell>
          <cell r="C218">
            <v>0</v>
          </cell>
        </row>
        <row r="219">
          <cell r="B219">
            <v>0.20300000000000001</v>
          </cell>
          <cell r="C219">
            <v>0</v>
          </cell>
        </row>
        <row r="220">
          <cell r="B220">
            <v>0.20399999999999999</v>
          </cell>
          <cell r="C220">
            <v>0</v>
          </cell>
        </row>
        <row r="221">
          <cell r="B221">
            <v>0.20499999999999999</v>
          </cell>
          <cell r="C221">
            <v>0</v>
          </cell>
        </row>
        <row r="222">
          <cell r="B222">
            <v>0.20599999999999999</v>
          </cell>
          <cell r="C222">
            <v>0</v>
          </cell>
        </row>
        <row r="223">
          <cell r="B223">
            <v>0.20699999999999999</v>
          </cell>
          <cell r="C223">
            <v>0</v>
          </cell>
        </row>
        <row r="224">
          <cell r="B224">
            <v>0.20799999999999999</v>
          </cell>
          <cell r="C224">
            <v>0</v>
          </cell>
        </row>
        <row r="225">
          <cell r="B225">
            <v>0.20899999999999999</v>
          </cell>
          <cell r="C225">
            <v>0</v>
          </cell>
        </row>
        <row r="226">
          <cell r="B226">
            <v>0.21</v>
          </cell>
          <cell r="C226">
            <v>0</v>
          </cell>
        </row>
        <row r="227">
          <cell r="B227">
            <v>0.21099999999999999</v>
          </cell>
          <cell r="C227">
            <v>0</v>
          </cell>
        </row>
        <row r="228">
          <cell r="B228">
            <v>0.21199999999999999</v>
          </cell>
          <cell r="C228">
            <v>0</v>
          </cell>
        </row>
        <row r="229">
          <cell r="B229">
            <v>0.21299999999999999</v>
          </cell>
          <cell r="C229">
            <v>0</v>
          </cell>
        </row>
        <row r="230">
          <cell r="B230">
            <v>0.214</v>
          </cell>
          <cell r="C230">
            <v>0</v>
          </cell>
        </row>
        <row r="231">
          <cell r="B231">
            <v>0.215</v>
          </cell>
          <cell r="C231">
            <v>0</v>
          </cell>
        </row>
        <row r="232">
          <cell r="B232">
            <v>0.216</v>
          </cell>
          <cell r="C232">
            <v>0</v>
          </cell>
        </row>
        <row r="233">
          <cell r="B233">
            <v>0.217</v>
          </cell>
          <cell r="C233">
            <v>0</v>
          </cell>
        </row>
        <row r="234">
          <cell r="B234">
            <v>0.218</v>
          </cell>
          <cell r="C234">
            <v>0</v>
          </cell>
        </row>
        <row r="235">
          <cell r="B235">
            <v>0.219</v>
          </cell>
          <cell r="C235">
            <v>0</v>
          </cell>
        </row>
        <row r="236">
          <cell r="B236">
            <v>0.22</v>
          </cell>
          <cell r="C236">
            <v>0</v>
          </cell>
        </row>
        <row r="237">
          <cell r="B237">
            <v>0.221</v>
          </cell>
          <cell r="C237">
            <v>0</v>
          </cell>
        </row>
        <row r="238">
          <cell r="B238">
            <v>0.222</v>
          </cell>
          <cell r="C238">
            <v>0</v>
          </cell>
        </row>
        <row r="239">
          <cell r="B239">
            <v>0.223</v>
          </cell>
          <cell r="C239">
            <v>0</v>
          </cell>
        </row>
        <row r="240">
          <cell r="B240">
            <v>0.224</v>
          </cell>
          <cell r="C240">
            <v>0</v>
          </cell>
        </row>
        <row r="241">
          <cell r="B241">
            <v>0.22500000000000001</v>
          </cell>
          <cell r="C241">
            <v>0</v>
          </cell>
        </row>
        <row r="242">
          <cell r="B242">
            <v>0.22600000000000001</v>
          </cell>
          <cell r="C242">
            <v>0</v>
          </cell>
        </row>
        <row r="243">
          <cell r="B243">
            <v>0.22700000000000001</v>
          </cell>
          <cell r="C243">
            <v>0</v>
          </cell>
        </row>
        <row r="244">
          <cell r="B244">
            <v>0.22800000000000001</v>
          </cell>
          <cell r="C244">
            <v>0</v>
          </cell>
        </row>
        <row r="245">
          <cell r="B245">
            <v>0.22900000000000001</v>
          </cell>
          <cell r="C245">
            <v>0</v>
          </cell>
        </row>
        <row r="246">
          <cell r="B246">
            <v>0.23</v>
          </cell>
          <cell r="C246">
            <v>0</v>
          </cell>
        </row>
        <row r="247">
          <cell r="B247">
            <v>0.23100000000000001</v>
          </cell>
          <cell r="C247">
            <v>0</v>
          </cell>
        </row>
        <row r="248">
          <cell r="B248">
            <v>0.23200000000000001</v>
          </cell>
          <cell r="C248">
            <v>0</v>
          </cell>
        </row>
        <row r="249">
          <cell r="B249">
            <v>0.23300000000000001</v>
          </cell>
          <cell r="C249">
            <v>0</v>
          </cell>
        </row>
        <row r="250">
          <cell r="B250">
            <v>0.23400000000000001</v>
          </cell>
          <cell r="C250">
            <v>0</v>
          </cell>
        </row>
        <row r="251">
          <cell r="B251">
            <v>0.23499999999999999</v>
          </cell>
          <cell r="C251">
            <v>0</v>
          </cell>
        </row>
        <row r="252">
          <cell r="B252">
            <v>0.23599999999999999</v>
          </cell>
          <cell r="C252">
            <v>0</v>
          </cell>
        </row>
        <row r="253">
          <cell r="B253">
            <v>0.23699999999999999</v>
          </cell>
          <cell r="C253">
            <v>0</v>
          </cell>
        </row>
        <row r="254">
          <cell r="B254">
            <v>0.23799999999999999</v>
          </cell>
          <cell r="C254">
            <v>0</v>
          </cell>
        </row>
        <row r="255">
          <cell r="B255">
            <v>0.23899999999999999</v>
          </cell>
          <cell r="C255">
            <v>0</v>
          </cell>
        </row>
        <row r="256">
          <cell r="B256">
            <v>0.24</v>
          </cell>
          <cell r="C256">
            <v>0</v>
          </cell>
        </row>
        <row r="257">
          <cell r="B257">
            <v>0.24099999999999999</v>
          </cell>
          <cell r="C257">
            <v>0</v>
          </cell>
        </row>
        <row r="258">
          <cell r="B258">
            <v>0.24199999999999999</v>
          </cell>
          <cell r="C258">
            <v>0</v>
          </cell>
        </row>
        <row r="259">
          <cell r="B259">
            <v>0.24299999999999999</v>
          </cell>
          <cell r="C259">
            <v>0</v>
          </cell>
        </row>
        <row r="260">
          <cell r="B260">
            <v>0.24399999999999999</v>
          </cell>
          <cell r="C260">
            <v>0</v>
          </cell>
        </row>
        <row r="261">
          <cell r="B261">
            <v>0.245</v>
          </cell>
          <cell r="C261">
            <v>0</v>
          </cell>
        </row>
        <row r="262">
          <cell r="B262">
            <v>0.246</v>
          </cell>
          <cell r="C262">
            <v>0</v>
          </cell>
        </row>
        <row r="263">
          <cell r="B263">
            <v>0.247</v>
          </cell>
          <cell r="C263">
            <v>0</v>
          </cell>
        </row>
        <row r="264">
          <cell r="B264">
            <v>0.248</v>
          </cell>
          <cell r="C264">
            <v>0</v>
          </cell>
        </row>
        <row r="265">
          <cell r="B265">
            <v>0.249</v>
          </cell>
          <cell r="C265">
            <v>0</v>
          </cell>
        </row>
        <row r="266">
          <cell r="B266">
            <v>0.25</v>
          </cell>
          <cell r="C266">
            <v>0</v>
          </cell>
        </row>
        <row r="267">
          <cell r="B267">
            <v>0.251</v>
          </cell>
          <cell r="C267">
            <v>0</v>
          </cell>
        </row>
        <row r="268">
          <cell r="B268">
            <v>0.252</v>
          </cell>
          <cell r="C268">
            <v>0</v>
          </cell>
        </row>
        <row r="269">
          <cell r="B269">
            <v>0.253</v>
          </cell>
          <cell r="C269">
            <v>0</v>
          </cell>
        </row>
        <row r="270">
          <cell r="B270">
            <v>0.254</v>
          </cell>
          <cell r="C270">
            <v>0</v>
          </cell>
        </row>
        <row r="271">
          <cell r="B271">
            <v>0.255</v>
          </cell>
          <cell r="C271">
            <v>0</v>
          </cell>
        </row>
        <row r="272">
          <cell r="B272">
            <v>0.25600000000000001</v>
          </cell>
          <cell r="C272">
            <v>0</v>
          </cell>
        </row>
        <row r="273">
          <cell r="B273">
            <v>0.25700000000000001</v>
          </cell>
          <cell r="C273">
            <v>0</v>
          </cell>
        </row>
        <row r="274">
          <cell r="B274">
            <v>0.25800000000000001</v>
          </cell>
          <cell r="C274">
            <v>0</v>
          </cell>
        </row>
        <row r="275">
          <cell r="B275">
            <v>0.25900000000000001</v>
          </cell>
          <cell r="C275">
            <v>0</v>
          </cell>
        </row>
        <row r="276">
          <cell r="B276">
            <v>0.26</v>
          </cell>
          <cell r="C276">
            <v>0</v>
          </cell>
        </row>
        <row r="277">
          <cell r="B277">
            <v>0.26100000000000001</v>
          </cell>
          <cell r="C277">
            <v>0</v>
          </cell>
        </row>
        <row r="278">
          <cell r="B278">
            <v>0.26200000000000001</v>
          </cell>
          <cell r="C278">
            <v>0</v>
          </cell>
        </row>
        <row r="279">
          <cell r="B279">
            <v>0.26300000000000001</v>
          </cell>
          <cell r="C279">
            <v>0</v>
          </cell>
        </row>
        <row r="280">
          <cell r="B280">
            <v>0.26400000000000001</v>
          </cell>
          <cell r="C280">
            <v>0</v>
          </cell>
        </row>
        <row r="281">
          <cell r="B281">
            <v>0.26500000000000001</v>
          </cell>
          <cell r="C281">
            <v>0</v>
          </cell>
        </row>
        <row r="282">
          <cell r="B282">
            <v>0.26600000000000001</v>
          </cell>
          <cell r="C282">
            <v>0</v>
          </cell>
        </row>
        <row r="283">
          <cell r="B283">
            <v>0.26700000000000002</v>
          </cell>
          <cell r="C283">
            <v>0</v>
          </cell>
        </row>
        <row r="284">
          <cell r="B284">
            <v>0.26800000000000002</v>
          </cell>
          <cell r="C284">
            <v>0</v>
          </cell>
        </row>
        <row r="285">
          <cell r="B285">
            <v>0.26900000000000002</v>
          </cell>
          <cell r="C285">
            <v>0</v>
          </cell>
        </row>
        <row r="286">
          <cell r="B286">
            <v>0.27</v>
          </cell>
          <cell r="C286">
            <v>0</v>
          </cell>
        </row>
        <row r="287">
          <cell r="B287">
            <v>0.27100000000000002</v>
          </cell>
          <cell r="C287">
            <v>0</v>
          </cell>
        </row>
        <row r="288">
          <cell r="B288">
            <v>0.27200000000000002</v>
          </cell>
          <cell r="C288">
            <v>0</v>
          </cell>
        </row>
        <row r="289">
          <cell r="B289">
            <v>0.27300000000000002</v>
          </cell>
          <cell r="C289">
            <v>0</v>
          </cell>
        </row>
        <row r="290">
          <cell r="B290">
            <v>0.27400000000000002</v>
          </cell>
          <cell r="C290">
            <v>0</v>
          </cell>
        </row>
        <row r="291">
          <cell r="B291">
            <v>0.27500000000000002</v>
          </cell>
          <cell r="C291">
            <v>0</v>
          </cell>
        </row>
        <row r="292">
          <cell r="B292">
            <v>0.27600000000000002</v>
          </cell>
          <cell r="C292">
            <v>0</v>
          </cell>
        </row>
        <row r="293">
          <cell r="B293">
            <v>0.27700000000000002</v>
          </cell>
          <cell r="C293">
            <v>0</v>
          </cell>
        </row>
        <row r="294">
          <cell r="B294">
            <v>0.27800000000000002</v>
          </cell>
          <cell r="C294">
            <v>0</v>
          </cell>
        </row>
        <row r="295">
          <cell r="B295">
            <v>0.27900000000000003</v>
          </cell>
          <cell r="C295">
            <v>0</v>
          </cell>
        </row>
        <row r="296">
          <cell r="B296">
            <v>0.28000000000000003</v>
          </cell>
          <cell r="C296">
            <v>0</v>
          </cell>
        </row>
        <row r="297">
          <cell r="B297">
            <v>0.28100000000000003</v>
          </cell>
          <cell r="C297">
            <v>0</v>
          </cell>
        </row>
        <row r="298">
          <cell r="B298">
            <v>0.28199999999999997</v>
          </cell>
          <cell r="C298">
            <v>0</v>
          </cell>
        </row>
        <row r="299">
          <cell r="B299">
            <v>0.28299999999999997</v>
          </cell>
          <cell r="C299">
            <v>0</v>
          </cell>
        </row>
        <row r="300">
          <cell r="B300">
            <v>0.28399999999999997</v>
          </cell>
          <cell r="C300">
            <v>0</v>
          </cell>
        </row>
        <row r="301">
          <cell r="B301">
            <v>0.28499999999999998</v>
          </cell>
          <cell r="C301">
            <v>0</v>
          </cell>
        </row>
        <row r="302">
          <cell r="B302">
            <v>0.28599999999999998</v>
          </cell>
          <cell r="C302">
            <v>0</v>
          </cell>
        </row>
        <row r="303">
          <cell r="B303">
            <v>0.28699999999999998</v>
          </cell>
          <cell r="C303">
            <v>0</v>
          </cell>
        </row>
        <row r="304">
          <cell r="B304">
            <v>0.28799999999999998</v>
          </cell>
          <cell r="C304">
            <v>0</v>
          </cell>
        </row>
        <row r="305">
          <cell r="B305">
            <v>0.28899999999999998</v>
          </cell>
          <cell r="C305">
            <v>0</v>
          </cell>
        </row>
        <row r="306">
          <cell r="B306">
            <v>0.28999999999999998</v>
          </cell>
          <cell r="C306">
            <v>0</v>
          </cell>
        </row>
        <row r="307">
          <cell r="B307">
            <v>0.29099999999999998</v>
          </cell>
          <cell r="C307">
            <v>0</v>
          </cell>
        </row>
        <row r="308">
          <cell r="B308">
            <v>0.29199999999999998</v>
          </cell>
          <cell r="C308">
            <v>0</v>
          </cell>
        </row>
        <row r="309">
          <cell r="B309">
            <v>0.29299999999999998</v>
          </cell>
          <cell r="C309">
            <v>0</v>
          </cell>
        </row>
        <row r="310">
          <cell r="B310">
            <v>0.29399999999999998</v>
          </cell>
          <cell r="C310">
            <v>0</v>
          </cell>
        </row>
        <row r="311">
          <cell r="B311">
            <v>0.29499999999999998</v>
          </cell>
          <cell r="C311">
            <v>0</v>
          </cell>
        </row>
        <row r="312">
          <cell r="B312">
            <v>0.29599999999999999</v>
          </cell>
          <cell r="C312">
            <v>0</v>
          </cell>
        </row>
        <row r="313">
          <cell r="B313">
            <v>0.29699999999999999</v>
          </cell>
          <cell r="C313">
            <v>0</v>
          </cell>
        </row>
        <row r="314">
          <cell r="B314">
            <v>0.29799999999999999</v>
          </cell>
          <cell r="C314">
            <v>0</v>
          </cell>
        </row>
        <row r="315">
          <cell r="B315">
            <v>0.29899999999999999</v>
          </cell>
          <cell r="C315">
            <v>0</v>
          </cell>
        </row>
        <row r="316">
          <cell r="B316">
            <v>0.3</v>
          </cell>
          <cell r="C316">
            <v>0</v>
          </cell>
        </row>
        <row r="317">
          <cell r="B317">
            <v>0.30099999999999999</v>
          </cell>
          <cell r="C317">
            <v>0</v>
          </cell>
        </row>
        <row r="318">
          <cell r="B318">
            <v>0.30199999999999999</v>
          </cell>
          <cell r="C318">
            <v>0</v>
          </cell>
        </row>
        <row r="319">
          <cell r="B319">
            <v>0.30299999999999999</v>
          </cell>
          <cell r="C319">
            <v>0</v>
          </cell>
        </row>
        <row r="320">
          <cell r="B320">
            <v>0.30399999999999999</v>
          </cell>
          <cell r="C320">
            <v>0</v>
          </cell>
        </row>
        <row r="321">
          <cell r="B321">
            <v>0.30499999999999999</v>
          </cell>
          <cell r="C321">
            <v>0</v>
          </cell>
        </row>
        <row r="322">
          <cell r="B322">
            <v>0.30599999999999999</v>
          </cell>
          <cell r="C322">
            <v>0</v>
          </cell>
        </row>
        <row r="323">
          <cell r="B323">
            <v>0.307</v>
          </cell>
          <cell r="C323">
            <v>0</v>
          </cell>
        </row>
        <row r="324">
          <cell r="B324">
            <v>0.308</v>
          </cell>
          <cell r="C324">
            <v>0</v>
          </cell>
        </row>
        <row r="325">
          <cell r="B325">
            <v>0.309</v>
          </cell>
          <cell r="C325">
            <v>0</v>
          </cell>
        </row>
        <row r="326">
          <cell r="B326">
            <v>0.31</v>
          </cell>
          <cell r="C326">
            <v>0</v>
          </cell>
        </row>
        <row r="327">
          <cell r="B327">
            <v>0.311</v>
          </cell>
          <cell r="C327">
            <v>0</v>
          </cell>
        </row>
        <row r="328">
          <cell r="B328">
            <v>0.312</v>
          </cell>
          <cell r="C328">
            <v>0</v>
          </cell>
        </row>
        <row r="329">
          <cell r="B329">
            <v>0.313</v>
          </cell>
          <cell r="C329">
            <v>0</v>
          </cell>
        </row>
        <row r="330">
          <cell r="B330">
            <v>0.314</v>
          </cell>
          <cell r="C330">
            <v>0</v>
          </cell>
        </row>
        <row r="331">
          <cell r="B331">
            <v>0.315</v>
          </cell>
          <cell r="C331">
            <v>0</v>
          </cell>
        </row>
        <row r="332">
          <cell r="B332">
            <v>0.316</v>
          </cell>
          <cell r="C332">
            <v>0</v>
          </cell>
        </row>
        <row r="333">
          <cell r="B333">
            <v>0.317</v>
          </cell>
          <cell r="C333">
            <v>0</v>
          </cell>
        </row>
        <row r="334">
          <cell r="B334">
            <v>0.318</v>
          </cell>
          <cell r="C334">
            <v>0</v>
          </cell>
        </row>
        <row r="335">
          <cell r="B335">
            <v>0.31900000000000001</v>
          </cell>
          <cell r="C335">
            <v>0</v>
          </cell>
        </row>
        <row r="336">
          <cell r="B336">
            <v>0.32</v>
          </cell>
          <cell r="C336">
            <v>0</v>
          </cell>
        </row>
        <row r="337">
          <cell r="B337">
            <v>0.32100000000000001</v>
          </cell>
          <cell r="C337">
            <v>0</v>
          </cell>
        </row>
        <row r="338">
          <cell r="B338">
            <v>0.32200000000000001</v>
          </cell>
          <cell r="C338">
            <v>0</v>
          </cell>
        </row>
        <row r="339">
          <cell r="B339">
            <v>0.32300000000000001</v>
          </cell>
          <cell r="C339">
            <v>0</v>
          </cell>
        </row>
        <row r="340">
          <cell r="B340">
            <v>0.32400000000000001</v>
          </cell>
          <cell r="C340">
            <v>0</v>
          </cell>
        </row>
        <row r="341">
          <cell r="B341">
            <v>0.32500000000000001</v>
          </cell>
          <cell r="C341">
            <v>0</v>
          </cell>
        </row>
        <row r="342">
          <cell r="B342">
            <v>0.32600000000000001</v>
          </cell>
          <cell r="C342">
            <v>0</v>
          </cell>
        </row>
        <row r="343">
          <cell r="B343">
            <v>0.32700000000000001</v>
          </cell>
          <cell r="C343">
            <v>0</v>
          </cell>
        </row>
        <row r="344">
          <cell r="B344">
            <v>0.32800000000000001</v>
          </cell>
          <cell r="C344">
            <v>0</v>
          </cell>
        </row>
        <row r="345">
          <cell r="B345">
            <v>0.32900000000000001</v>
          </cell>
          <cell r="C345">
            <v>0</v>
          </cell>
        </row>
        <row r="346">
          <cell r="B346">
            <v>0.33</v>
          </cell>
          <cell r="C346">
            <v>0</v>
          </cell>
        </row>
        <row r="347">
          <cell r="B347">
            <v>0.33100000000000002</v>
          </cell>
          <cell r="C347">
            <v>0</v>
          </cell>
        </row>
        <row r="348">
          <cell r="B348">
            <v>0.33200000000000002</v>
          </cell>
          <cell r="C348">
            <v>0</v>
          </cell>
        </row>
        <row r="349">
          <cell r="B349">
            <v>0.33300000000000002</v>
          </cell>
          <cell r="C349">
            <v>0</v>
          </cell>
        </row>
        <row r="350">
          <cell r="B350">
            <v>0.33400000000000002</v>
          </cell>
          <cell r="C350">
            <v>0</v>
          </cell>
        </row>
        <row r="351">
          <cell r="B351">
            <v>0.33500000000000002</v>
          </cell>
          <cell r="C351">
            <v>0</v>
          </cell>
        </row>
        <row r="352">
          <cell r="B352">
            <v>0.33600000000000002</v>
          </cell>
          <cell r="C352">
            <v>0</v>
          </cell>
        </row>
        <row r="353">
          <cell r="B353">
            <v>0.33700000000000002</v>
          </cell>
          <cell r="C353">
            <v>0</v>
          </cell>
        </row>
        <row r="354">
          <cell r="B354">
            <v>0.33800000000000002</v>
          </cell>
          <cell r="C354">
            <v>0</v>
          </cell>
        </row>
        <row r="355">
          <cell r="B355">
            <v>0.33900000000000002</v>
          </cell>
          <cell r="C355">
            <v>0</v>
          </cell>
        </row>
        <row r="356">
          <cell r="B356">
            <v>0.34</v>
          </cell>
          <cell r="C356">
            <v>0</v>
          </cell>
        </row>
        <row r="357">
          <cell r="B357">
            <v>0.34100000000000003</v>
          </cell>
          <cell r="C357">
            <v>0</v>
          </cell>
        </row>
        <row r="358">
          <cell r="B358">
            <v>0.34200000000000003</v>
          </cell>
          <cell r="C358">
            <v>0</v>
          </cell>
        </row>
        <row r="359">
          <cell r="B359">
            <v>0.34300000000000003</v>
          </cell>
          <cell r="C359">
            <v>0</v>
          </cell>
        </row>
        <row r="360">
          <cell r="B360">
            <v>0.34399999999999997</v>
          </cell>
          <cell r="C360">
            <v>0</v>
          </cell>
        </row>
        <row r="361">
          <cell r="B361">
            <v>0.34499999999999997</v>
          </cell>
          <cell r="C361">
            <v>0</v>
          </cell>
        </row>
        <row r="362">
          <cell r="B362">
            <v>0.34599999999999997</v>
          </cell>
          <cell r="C362">
            <v>0</v>
          </cell>
        </row>
        <row r="363">
          <cell r="B363">
            <v>0.34699999999999998</v>
          </cell>
          <cell r="C363">
            <v>0</v>
          </cell>
        </row>
        <row r="364">
          <cell r="B364">
            <v>0.34799999999999998</v>
          </cell>
          <cell r="C364">
            <v>0</v>
          </cell>
        </row>
        <row r="365">
          <cell r="B365">
            <v>0.34899999999999998</v>
          </cell>
          <cell r="C365">
            <v>0</v>
          </cell>
        </row>
        <row r="366">
          <cell r="B366">
            <v>0.35</v>
          </cell>
          <cell r="C366">
            <v>0</v>
          </cell>
        </row>
        <row r="367">
          <cell r="B367">
            <v>0.35099999999999998</v>
          </cell>
          <cell r="C367">
            <v>0</v>
          </cell>
        </row>
        <row r="368">
          <cell r="B368">
            <v>0.35199999999999998</v>
          </cell>
          <cell r="C368">
            <v>0</v>
          </cell>
        </row>
        <row r="369">
          <cell r="B369">
            <v>0.35299999999999998</v>
          </cell>
          <cell r="C369">
            <v>0</v>
          </cell>
        </row>
        <row r="370">
          <cell r="B370">
            <v>0.35399999999999998</v>
          </cell>
          <cell r="C370">
            <v>0</v>
          </cell>
        </row>
        <row r="371">
          <cell r="B371">
            <v>0.35499999999999998</v>
          </cell>
          <cell r="C371">
            <v>0</v>
          </cell>
        </row>
        <row r="372">
          <cell r="B372">
            <v>0.35599999999999998</v>
          </cell>
          <cell r="C372">
            <v>0</v>
          </cell>
        </row>
        <row r="373">
          <cell r="B373">
            <v>0.35699999999999998</v>
          </cell>
          <cell r="C373">
            <v>0</v>
          </cell>
        </row>
        <row r="374">
          <cell r="B374">
            <v>0.35799999999999998</v>
          </cell>
          <cell r="C374">
            <v>0</v>
          </cell>
        </row>
        <row r="375">
          <cell r="B375">
            <v>0.35899999999999999</v>
          </cell>
          <cell r="C375">
            <v>0</v>
          </cell>
        </row>
        <row r="376">
          <cell r="B376">
            <v>0.36</v>
          </cell>
          <cell r="C376">
            <v>0</v>
          </cell>
        </row>
        <row r="377">
          <cell r="B377">
            <v>0.36099999999999999</v>
          </cell>
          <cell r="C377">
            <v>0</v>
          </cell>
        </row>
        <row r="378">
          <cell r="B378">
            <v>0.36199999999999999</v>
          </cell>
          <cell r="C378">
            <v>0</v>
          </cell>
        </row>
        <row r="379">
          <cell r="B379">
            <v>0.36299999999999999</v>
          </cell>
          <cell r="C379">
            <v>0</v>
          </cell>
        </row>
        <row r="380">
          <cell r="B380">
            <v>0.36399999999999999</v>
          </cell>
          <cell r="C380">
            <v>0</v>
          </cell>
        </row>
        <row r="381">
          <cell r="B381">
            <v>0.36499999999999999</v>
          </cell>
          <cell r="C381">
            <v>0</v>
          </cell>
        </row>
        <row r="382">
          <cell r="B382">
            <v>0.36599999999999999</v>
          </cell>
          <cell r="C382">
            <v>0</v>
          </cell>
        </row>
        <row r="383">
          <cell r="B383">
            <v>0.36699999999999999</v>
          </cell>
          <cell r="C383">
            <v>0</v>
          </cell>
        </row>
        <row r="384">
          <cell r="B384">
            <v>0.36799999999999999</v>
          </cell>
          <cell r="C384">
            <v>0</v>
          </cell>
        </row>
        <row r="385">
          <cell r="B385">
            <v>0.36899999999999999</v>
          </cell>
          <cell r="C385">
            <v>0</v>
          </cell>
        </row>
        <row r="386">
          <cell r="B386">
            <v>0.37</v>
          </cell>
          <cell r="C386">
            <v>0</v>
          </cell>
        </row>
        <row r="387">
          <cell r="B387">
            <v>0.371</v>
          </cell>
          <cell r="C387">
            <v>0</v>
          </cell>
        </row>
        <row r="388">
          <cell r="B388">
            <v>0.372</v>
          </cell>
          <cell r="C388">
            <v>0</v>
          </cell>
        </row>
        <row r="389">
          <cell r="B389">
            <v>0.373</v>
          </cell>
          <cell r="C389">
            <v>0</v>
          </cell>
        </row>
        <row r="390">
          <cell r="B390">
            <v>0.374</v>
          </cell>
          <cell r="C390">
            <v>0</v>
          </cell>
        </row>
        <row r="391">
          <cell r="B391">
            <v>0.375</v>
          </cell>
          <cell r="C391">
            <v>0</v>
          </cell>
        </row>
        <row r="392">
          <cell r="B392">
            <v>0.376</v>
          </cell>
          <cell r="C392">
            <v>0</v>
          </cell>
        </row>
        <row r="393">
          <cell r="B393">
            <v>0.377</v>
          </cell>
          <cell r="C393">
            <v>0</v>
          </cell>
        </row>
        <row r="394">
          <cell r="B394">
            <v>0.378</v>
          </cell>
          <cell r="C394">
            <v>0</v>
          </cell>
        </row>
        <row r="395">
          <cell r="B395">
            <v>0.379</v>
          </cell>
          <cell r="C395">
            <v>0</v>
          </cell>
        </row>
        <row r="396">
          <cell r="B396">
            <v>0.38</v>
          </cell>
          <cell r="C396">
            <v>0</v>
          </cell>
        </row>
        <row r="397">
          <cell r="B397">
            <v>0.38100000000000001</v>
          </cell>
          <cell r="C397">
            <v>0</v>
          </cell>
        </row>
        <row r="398">
          <cell r="B398">
            <v>0.38200000000000001</v>
          </cell>
          <cell r="C398">
            <v>0</v>
          </cell>
        </row>
        <row r="399">
          <cell r="B399">
            <v>0.38300000000000001</v>
          </cell>
          <cell r="C399">
            <v>0</v>
          </cell>
        </row>
        <row r="400">
          <cell r="B400">
            <v>0.38400000000000001</v>
          </cell>
          <cell r="C400">
            <v>0</v>
          </cell>
        </row>
        <row r="401">
          <cell r="B401">
            <v>0.38500000000000001</v>
          </cell>
          <cell r="C401">
            <v>0</v>
          </cell>
        </row>
        <row r="402">
          <cell r="B402">
            <v>0.38600000000000001</v>
          </cell>
          <cell r="C402">
            <v>0</v>
          </cell>
        </row>
        <row r="403">
          <cell r="B403">
            <v>0.38700000000000001</v>
          </cell>
          <cell r="C403">
            <v>0</v>
          </cell>
        </row>
        <row r="404">
          <cell r="B404">
            <v>0.38800000000000001</v>
          </cell>
          <cell r="C404">
            <v>0</v>
          </cell>
        </row>
        <row r="405">
          <cell r="B405">
            <v>0.38900000000000001</v>
          </cell>
          <cell r="C405">
            <v>0</v>
          </cell>
        </row>
        <row r="406">
          <cell r="B406">
            <v>0.39</v>
          </cell>
          <cell r="C406">
            <v>0</v>
          </cell>
        </row>
        <row r="407">
          <cell r="B407">
            <v>0.39100000000000001</v>
          </cell>
          <cell r="C407">
            <v>0</v>
          </cell>
        </row>
        <row r="408">
          <cell r="B408">
            <v>0.39200000000000002</v>
          </cell>
          <cell r="C408">
            <v>0</v>
          </cell>
        </row>
        <row r="409">
          <cell r="B409">
            <v>0.39300000000000002</v>
          </cell>
          <cell r="C409">
            <v>0</v>
          </cell>
        </row>
        <row r="410">
          <cell r="B410">
            <v>0.39400000000000002</v>
          </cell>
          <cell r="C410">
            <v>0</v>
          </cell>
        </row>
        <row r="411">
          <cell r="B411">
            <v>0.39500000000000002</v>
          </cell>
          <cell r="C411">
            <v>0</v>
          </cell>
        </row>
        <row r="412">
          <cell r="B412">
            <v>0.39600000000000002</v>
          </cell>
          <cell r="C412">
            <v>0</v>
          </cell>
        </row>
        <row r="413">
          <cell r="B413">
            <v>0.39700000000000002</v>
          </cell>
          <cell r="C413">
            <v>0</v>
          </cell>
        </row>
        <row r="414">
          <cell r="B414">
            <v>0.39800000000000002</v>
          </cell>
          <cell r="C414">
            <v>0</v>
          </cell>
        </row>
        <row r="415">
          <cell r="B415">
            <v>0.39900000000000002</v>
          </cell>
          <cell r="C415">
            <v>0</v>
          </cell>
        </row>
        <row r="416">
          <cell r="B416">
            <v>0.4</v>
          </cell>
          <cell r="C416">
            <v>0</v>
          </cell>
        </row>
        <row r="417">
          <cell r="B417">
            <v>0.40100000000000002</v>
          </cell>
          <cell r="C417">
            <v>0</v>
          </cell>
        </row>
        <row r="418">
          <cell r="B418">
            <v>0.40200000000000002</v>
          </cell>
          <cell r="C418">
            <v>0</v>
          </cell>
        </row>
        <row r="419">
          <cell r="B419">
            <v>0.40300000000000002</v>
          </cell>
          <cell r="C419">
            <v>0</v>
          </cell>
        </row>
        <row r="420">
          <cell r="B420">
            <v>0.40400000000000003</v>
          </cell>
          <cell r="C420">
            <v>0</v>
          </cell>
        </row>
        <row r="421">
          <cell r="B421">
            <v>0.40500000000000003</v>
          </cell>
          <cell r="C421">
            <v>0</v>
          </cell>
        </row>
        <row r="422">
          <cell r="B422">
            <v>0.40600000000000003</v>
          </cell>
          <cell r="C422">
            <v>0</v>
          </cell>
        </row>
        <row r="423">
          <cell r="B423">
            <v>0.40699999999999997</v>
          </cell>
          <cell r="C423">
            <v>0</v>
          </cell>
        </row>
        <row r="424">
          <cell r="B424">
            <v>0.40799999999999997</v>
          </cell>
          <cell r="C424">
            <v>0</v>
          </cell>
        </row>
        <row r="425">
          <cell r="B425">
            <v>0.40899999999999997</v>
          </cell>
          <cell r="C425">
            <v>0</v>
          </cell>
        </row>
        <row r="426">
          <cell r="B426">
            <v>0.41</v>
          </cell>
          <cell r="C426">
            <v>0</v>
          </cell>
        </row>
        <row r="427">
          <cell r="B427">
            <v>0.41099999999999998</v>
          </cell>
          <cell r="C427">
            <v>0</v>
          </cell>
        </row>
        <row r="428">
          <cell r="B428">
            <v>0.41199999999999998</v>
          </cell>
          <cell r="C428">
            <v>0</v>
          </cell>
        </row>
        <row r="429">
          <cell r="B429">
            <v>0.41299999999999998</v>
          </cell>
          <cell r="C429">
            <v>0</v>
          </cell>
        </row>
        <row r="430">
          <cell r="B430">
            <v>0.41399999999999998</v>
          </cell>
          <cell r="C430">
            <v>0</v>
          </cell>
        </row>
        <row r="431">
          <cell r="B431">
            <v>0.41499999999999998</v>
          </cell>
          <cell r="C431">
            <v>0</v>
          </cell>
        </row>
        <row r="432">
          <cell r="B432">
            <v>0.41599999999999998</v>
          </cell>
          <cell r="C432">
            <v>0</v>
          </cell>
        </row>
        <row r="433">
          <cell r="B433">
            <v>0.41699999999999998</v>
          </cell>
          <cell r="C433">
            <v>0</v>
          </cell>
        </row>
        <row r="434">
          <cell r="B434">
            <v>0.41799999999999998</v>
          </cell>
          <cell r="C434">
            <v>0</v>
          </cell>
        </row>
        <row r="435">
          <cell r="B435">
            <v>0.41899999999999998</v>
          </cell>
          <cell r="C435">
            <v>0</v>
          </cell>
        </row>
        <row r="436">
          <cell r="B436">
            <v>0.42</v>
          </cell>
          <cell r="C436">
            <v>0</v>
          </cell>
        </row>
        <row r="437">
          <cell r="B437">
            <v>0.42099999999999999</v>
          </cell>
          <cell r="C437">
            <v>0</v>
          </cell>
        </row>
        <row r="438">
          <cell r="B438">
            <v>0.42199999999999999</v>
          </cell>
          <cell r="C438">
            <v>0</v>
          </cell>
        </row>
        <row r="439">
          <cell r="B439">
            <v>0.42299999999999999</v>
          </cell>
          <cell r="C439">
            <v>0</v>
          </cell>
        </row>
        <row r="440">
          <cell r="B440">
            <v>0.42399999999999999</v>
          </cell>
          <cell r="C440">
            <v>0</v>
          </cell>
        </row>
        <row r="441">
          <cell r="B441">
            <v>0.42499999999999999</v>
          </cell>
          <cell r="C441">
            <v>0</v>
          </cell>
        </row>
        <row r="442">
          <cell r="B442">
            <v>0.42599999999999999</v>
          </cell>
          <cell r="C442">
            <v>0</v>
          </cell>
        </row>
        <row r="443">
          <cell r="B443">
            <v>0.42699999999999999</v>
          </cell>
          <cell r="C443">
            <v>0</v>
          </cell>
        </row>
        <row r="444">
          <cell r="B444">
            <v>0.42799999999999999</v>
          </cell>
          <cell r="C444">
            <v>0</v>
          </cell>
        </row>
        <row r="445">
          <cell r="B445">
            <v>0.42899999999999999</v>
          </cell>
          <cell r="C445">
            <v>0</v>
          </cell>
        </row>
        <row r="446">
          <cell r="B446">
            <v>0.43</v>
          </cell>
          <cell r="C446">
            <v>0</v>
          </cell>
        </row>
        <row r="447">
          <cell r="B447">
            <v>0.43099999999999999</v>
          </cell>
          <cell r="C447">
            <v>0</v>
          </cell>
        </row>
        <row r="448">
          <cell r="B448">
            <v>0.432</v>
          </cell>
          <cell r="C448">
            <v>0</v>
          </cell>
        </row>
        <row r="449">
          <cell r="B449">
            <v>0.433</v>
          </cell>
          <cell r="C449">
            <v>0</v>
          </cell>
        </row>
        <row r="450">
          <cell r="B450">
            <v>0.434</v>
          </cell>
          <cell r="C450">
            <v>0</v>
          </cell>
        </row>
        <row r="451">
          <cell r="B451">
            <v>0.435</v>
          </cell>
          <cell r="C451">
            <v>0</v>
          </cell>
        </row>
        <row r="452">
          <cell r="B452">
            <v>0.436</v>
          </cell>
          <cell r="C452">
            <v>0</v>
          </cell>
        </row>
        <row r="453">
          <cell r="B453">
            <v>0.437</v>
          </cell>
          <cell r="C453">
            <v>0</v>
          </cell>
        </row>
        <row r="454">
          <cell r="B454">
            <v>0.438</v>
          </cell>
          <cell r="C454">
            <v>0</v>
          </cell>
        </row>
        <row r="455">
          <cell r="B455">
            <v>0.439</v>
          </cell>
          <cell r="C455">
            <v>0</v>
          </cell>
        </row>
        <row r="456">
          <cell r="B456">
            <v>0.44</v>
          </cell>
          <cell r="C456">
            <v>0</v>
          </cell>
        </row>
        <row r="457">
          <cell r="B457">
            <v>0.441</v>
          </cell>
          <cell r="C457">
            <v>0</v>
          </cell>
        </row>
        <row r="458">
          <cell r="B458">
            <v>0.442</v>
          </cell>
          <cell r="C458">
            <v>0</v>
          </cell>
        </row>
        <row r="459">
          <cell r="B459">
            <v>0.443</v>
          </cell>
          <cell r="C459">
            <v>0</v>
          </cell>
        </row>
        <row r="460">
          <cell r="B460">
            <v>0.44400000000000001</v>
          </cell>
          <cell r="C460">
            <v>0</v>
          </cell>
        </row>
        <row r="461">
          <cell r="B461">
            <v>0.44500000000000001</v>
          </cell>
          <cell r="C461">
            <v>0</v>
          </cell>
        </row>
        <row r="462">
          <cell r="B462">
            <v>0.44600000000000001</v>
          </cell>
          <cell r="C462">
            <v>0</v>
          </cell>
        </row>
        <row r="463">
          <cell r="B463">
            <v>0.44700000000000001</v>
          </cell>
          <cell r="C463">
            <v>0</v>
          </cell>
        </row>
        <row r="464">
          <cell r="B464">
            <v>0.44800000000000001</v>
          </cell>
          <cell r="C464">
            <v>0</v>
          </cell>
        </row>
        <row r="465">
          <cell r="B465">
            <v>0.44900000000000001</v>
          </cell>
          <cell r="C465">
            <v>0</v>
          </cell>
        </row>
        <row r="466">
          <cell r="B466">
            <v>0.45</v>
          </cell>
          <cell r="C466">
            <v>0</v>
          </cell>
        </row>
        <row r="467">
          <cell r="B467">
            <v>0.45100000000000001</v>
          </cell>
          <cell r="C467">
            <v>0</v>
          </cell>
        </row>
        <row r="468">
          <cell r="B468">
            <v>0.45200000000000001</v>
          </cell>
          <cell r="C468">
            <v>0</v>
          </cell>
        </row>
        <row r="469">
          <cell r="B469">
            <v>0.45300000000000001</v>
          </cell>
          <cell r="C469">
            <v>0</v>
          </cell>
        </row>
        <row r="470">
          <cell r="B470">
            <v>0.45400000000000001</v>
          </cell>
          <cell r="C470">
            <v>0</v>
          </cell>
        </row>
        <row r="471">
          <cell r="B471">
            <v>0.45500000000000002</v>
          </cell>
          <cell r="C471">
            <v>0</v>
          </cell>
        </row>
        <row r="472">
          <cell r="B472">
            <v>0.45600000000000002</v>
          </cell>
          <cell r="C472">
            <v>0</v>
          </cell>
        </row>
        <row r="473">
          <cell r="B473">
            <v>0.45700000000000002</v>
          </cell>
          <cell r="C473">
            <v>0</v>
          </cell>
        </row>
        <row r="474">
          <cell r="B474">
            <v>0.45800000000000002</v>
          </cell>
          <cell r="C474">
            <v>0</v>
          </cell>
        </row>
        <row r="475">
          <cell r="B475">
            <v>0.45900000000000002</v>
          </cell>
          <cell r="C475">
            <v>0</v>
          </cell>
        </row>
        <row r="476">
          <cell r="B476">
            <v>0.46</v>
          </cell>
          <cell r="C476">
            <v>0</v>
          </cell>
        </row>
        <row r="477">
          <cell r="B477">
            <v>0.46100000000000002</v>
          </cell>
          <cell r="C477">
            <v>0</v>
          </cell>
        </row>
        <row r="478">
          <cell r="B478">
            <v>0.46200000000000002</v>
          </cell>
          <cell r="C478">
            <v>0</v>
          </cell>
        </row>
        <row r="479">
          <cell r="B479">
            <v>0.46300000000000002</v>
          </cell>
          <cell r="C479">
            <v>0</v>
          </cell>
        </row>
        <row r="480">
          <cell r="B480">
            <v>0.46400000000000002</v>
          </cell>
          <cell r="C480">
            <v>0</v>
          </cell>
        </row>
        <row r="481">
          <cell r="B481">
            <v>0.46500000000000002</v>
          </cell>
          <cell r="C481">
            <v>0</v>
          </cell>
        </row>
        <row r="482">
          <cell r="B482">
            <v>0.46600000000000003</v>
          </cell>
          <cell r="C482">
            <v>0</v>
          </cell>
        </row>
        <row r="483">
          <cell r="B483">
            <v>0.46700000000000003</v>
          </cell>
          <cell r="C483">
            <v>0</v>
          </cell>
        </row>
        <row r="484">
          <cell r="B484">
            <v>0.46800000000000003</v>
          </cell>
          <cell r="C484">
            <v>0</v>
          </cell>
        </row>
        <row r="485">
          <cell r="B485">
            <v>0.46899999999999997</v>
          </cell>
          <cell r="C485">
            <v>0</v>
          </cell>
        </row>
        <row r="486">
          <cell r="B486">
            <v>0.47</v>
          </cell>
          <cell r="C486">
            <v>0</v>
          </cell>
        </row>
        <row r="487">
          <cell r="B487">
            <v>0.47099999999999997</v>
          </cell>
          <cell r="C487">
            <v>0</v>
          </cell>
        </row>
        <row r="488">
          <cell r="B488">
            <v>0.47199999999999998</v>
          </cell>
          <cell r="C488">
            <v>0</v>
          </cell>
        </row>
        <row r="489">
          <cell r="B489">
            <v>0.47299999999999998</v>
          </cell>
          <cell r="C489">
            <v>0</v>
          </cell>
        </row>
        <row r="490">
          <cell r="B490">
            <v>0.47399999999999998</v>
          </cell>
          <cell r="C490">
            <v>0</v>
          </cell>
        </row>
        <row r="491">
          <cell r="B491">
            <v>0.47499999999999998</v>
          </cell>
          <cell r="C491">
            <v>0</v>
          </cell>
        </row>
        <row r="492">
          <cell r="B492">
            <v>0.47599999999999998</v>
          </cell>
          <cell r="C492">
            <v>0</v>
          </cell>
        </row>
        <row r="493">
          <cell r="B493">
            <v>0.47699999999999998</v>
          </cell>
          <cell r="C493">
            <v>0</v>
          </cell>
        </row>
        <row r="494">
          <cell r="B494">
            <v>0.47799999999999998</v>
          </cell>
          <cell r="C494">
            <v>0</v>
          </cell>
        </row>
        <row r="495">
          <cell r="B495">
            <v>0.47899999999999998</v>
          </cell>
          <cell r="C495">
            <v>0</v>
          </cell>
        </row>
        <row r="496">
          <cell r="B496">
            <v>0.48</v>
          </cell>
          <cell r="C496">
            <v>0</v>
          </cell>
        </row>
        <row r="497">
          <cell r="B497">
            <v>0.48099999999999998</v>
          </cell>
          <cell r="C497">
            <v>0</v>
          </cell>
        </row>
        <row r="498">
          <cell r="B498">
            <v>0.48199999999999998</v>
          </cell>
          <cell r="C498">
            <v>0</v>
          </cell>
        </row>
        <row r="499">
          <cell r="B499">
            <v>0.48299999999999998</v>
          </cell>
          <cell r="C499">
            <v>0</v>
          </cell>
        </row>
        <row r="500">
          <cell r="B500">
            <v>0.48399999999999999</v>
          </cell>
          <cell r="C500">
            <v>0</v>
          </cell>
        </row>
        <row r="501">
          <cell r="B501">
            <v>0.48499999999999999</v>
          </cell>
          <cell r="C501">
            <v>0</v>
          </cell>
        </row>
        <row r="502">
          <cell r="B502">
            <v>0.48599999999999999</v>
          </cell>
          <cell r="C502">
            <v>0</v>
          </cell>
        </row>
        <row r="503">
          <cell r="B503">
            <v>0.48699999999999999</v>
          </cell>
          <cell r="C503">
            <v>0</v>
          </cell>
        </row>
        <row r="504">
          <cell r="B504">
            <v>0.48799999999999999</v>
          </cell>
          <cell r="C504">
            <v>0</v>
          </cell>
        </row>
        <row r="505">
          <cell r="B505">
            <v>0.48899999999999999</v>
          </cell>
          <cell r="C505">
            <v>0</v>
          </cell>
        </row>
        <row r="506">
          <cell r="B506">
            <v>0.49</v>
          </cell>
          <cell r="C506">
            <v>0</v>
          </cell>
        </row>
        <row r="507">
          <cell r="B507">
            <v>0.49099999999999999</v>
          </cell>
          <cell r="C507">
            <v>0</v>
          </cell>
        </row>
        <row r="508">
          <cell r="B508">
            <v>0.49199999999999999</v>
          </cell>
          <cell r="C508">
            <v>0</v>
          </cell>
        </row>
        <row r="509">
          <cell r="B509">
            <v>0.49299999999999999</v>
          </cell>
          <cell r="C509">
            <v>0</v>
          </cell>
        </row>
        <row r="510">
          <cell r="B510">
            <v>0.49399999999999999</v>
          </cell>
          <cell r="C510">
            <v>0</v>
          </cell>
        </row>
        <row r="511">
          <cell r="B511">
            <v>0.495</v>
          </cell>
          <cell r="C511">
            <v>0</v>
          </cell>
        </row>
        <row r="512">
          <cell r="B512">
            <v>0.496</v>
          </cell>
          <cell r="C512">
            <v>0</v>
          </cell>
        </row>
        <row r="513">
          <cell r="B513">
            <v>0.497</v>
          </cell>
          <cell r="C513">
            <v>0</v>
          </cell>
        </row>
        <row r="514">
          <cell r="B514">
            <v>0.498</v>
          </cell>
          <cell r="C514">
            <v>0</v>
          </cell>
        </row>
        <row r="515">
          <cell r="B515">
            <v>0.499</v>
          </cell>
          <cell r="C515">
            <v>0</v>
          </cell>
        </row>
        <row r="516">
          <cell r="B516">
            <v>0.5</v>
          </cell>
          <cell r="C516">
            <v>0</v>
          </cell>
        </row>
        <row r="517">
          <cell r="B517">
            <v>0.501</v>
          </cell>
          <cell r="C517">
            <v>0</v>
          </cell>
        </row>
        <row r="518">
          <cell r="B518">
            <v>0.502</v>
          </cell>
          <cell r="C518">
            <v>0</v>
          </cell>
        </row>
        <row r="519">
          <cell r="B519">
            <v>0.503</v>
          </cell>
          <cell r="C519">
            <v>0</v>
          </cell>
        </row>
        <row r="520">
          <cell r="B520">
            <v>0.504</v>
          </cell>
          <cell r="C520">
            <v>0</v>
          </cell>
        </row>
        <row r="521">
          <cell r="B521">
            <v>0.505</v>
          </cell>
          <cell r="C521">
            <v>0</v>
          </cell>
        </row>
        <row r="522">
          <cell r="B522">
            <v>0.50600000000000001</v>
          </cell>
          <cell r="C522">
            <v>0</v>
          </cell>
        </row>
        <row r="523">
          <cell r="B523">
            <v>0.50700000000000001</v>
          </cell>
          <cell r="C523">
            <v>0</v>
          </cell>
        </row>
        <row r="524">
          <cell r="B524">
            <v>0.50800000000000001</v>
          </cell>
          <cell r="C524">
            <v>0</v>
          </cell>
        </row>
        <row r="525">
          <cell r="B525">
            <v>0.50900000000000001</v>
          </cell>
          <cell r="C525">
            <v>0</v>
          </cell>
        </row>
        <row r="526">
          <cell r="B526">
            <v>0.51</v>
          </cell>
          <cell r="C526">
            <v>0</v>
          </cell>
        </row>
        <row r="527">
          <cell r="B527">
            <v>0.51100000000000001</v>
          </cell>
          <cell r="C527">
            <v>0</v>
          </cell>
        </row>
        <row r="528">
          <cell r="B528">
            <v>0.51200000000000001</v>
          </cell>
          <cell r="C528">
            <v>0</v>
          </cell>
        </row>
        <row r="529">
          <cell r="B529">
            <v>0.51300000000000001</v>
          </cell>
          <cell r="C529">
            <v>0</v>
          </cell>
        </row>
        <row r="530">
          <cell r="B530">
            <v>0.51400000000000001</v>
          </cell>
          <cell r="C530">
            <v>0</v>
          </cell>
        </row>
        <row r="531">
          <cell r="B531">
            <v>0.51500000000000001</v>
          </cell>
          <cell r="C531">
            <v>0</v>
          </cell>
        </row>
        <row r="532">
          <cell r="B532">
            <v>0.51600000000000001</v>
          </cell>
          <cell r="C532">
            <v>0</v>
          </cell>
        </row>
        <row r="533">
          <cell r="B533">
            <v>0.51700000000000002</v>
          </cell>
          <cell r="C533">
            <v>0</v>
          </cell>
        </row>
        <row r="534">
          <cell r="B534">
            <v>0.51800000000000002</v>
          </cell>
          <cell r="C534">
            <v>0</v>
          </cell>
        </row>
        <row r="535">
          <cell r="B535">
            <v>0.51900000000000002</v>
          </cell>
          <cell r="C535">
            <v>0</v>
          </cell>
        </row>
        <row r="536">
          <cell r="B536">
            <v>0.52</v>
          </cell>
          <cell r="C536">
            <v>0</v>
          </cell>
        </row>
        <row r="537">
          <cell r="B537">
            <v>0.52100000000000002</v>
          </cell>
          <cell r="C537">
            <v>0</v>
          </cell>
        </row>
        <row r="538">
          <cell r="B538">
            <v>0.52200000000000002</v>
          </cell>
          <cell r="C538">
            <v>0</v>
          </cell>
        </row>
        <row r="539">
          <cell r="B539">
            <v>0.52300000000000002</v>
          </cell>
          <cell r="C539">
            <v>0</v>
          </cell>
        </row>
        <row r="540">
          <cell r="B540">
            <v>0.52400000000000002</v>
          </cell>
          <cell r="C540">
            <v>0</v>
          </cell>
        </row>
        <row r="541">
          <cell r="B541">
            <v>0.52500000000000002</v>
          </cell>
          <cell r="C541">
            <v>0</v>
          </cell>
        </row>
        <row r="542">
          <cell r="B542">
            <v>0.52600000000000002</v>
          </cell>
          <cell r="C542">
            <v>0</v>
          </cell>
        </row>
        <row r="543">
          <cell r="B543">
            <v>0.52700000000000002</v>
          </cell>
          <cell r="C543">
            <v>0</v>
          </cell>
        </row>
        <row r="544">
          <cell r="B544">
            <v>0.52800000000000002</v>
          </cell>
          <cell r="C544">
            <v>0</v>
          </cell>
        </row>
        <row r="545">
          <cell r="B545">
            <v>0.52900000000000003</v>
          </cell>
          <cell r="C545">
            <v>0</v>
          </cell>
        </row>
        <row r="546">
          <cell r="B546">
            <v>0.53</v>
          </cell>
          <cell r="C546">
            <v>0</v>
          </cell>
        </row>
        <row r="547">
          <cell r="B547">
            <v>0.53100000000000003</v>
          </cell>
          <cell r="C547">
            <v>0</v>
          </cell>
        </row>
        <row r="548">
          <cell r="B548">
            <v>0.53200000000000003</v>
          </cell>
          <cell r="C548">
            <v>0</v>
          </cell>
        </row>
        <row r="549">
          <cell r="B549">
            <v>0.53300000000000003</v>
          </cell>
          <cell r="C549">
            <v>0</v>
          </cell>
        </row>
        <row r="550">
          <cell r="B550">
            <v>0.53400000000000003</v>
          </cell>
          <cell r="C550">
            <v>0</v>
          </cell>
        </row>
        <row r="551">
          <cell r="B551">
            <v>0.53500000000000003</v>
          </cell>
          <cell r="C551">
            <v>0</v>
          </cell>
        </row>
        <row r="552">
          <cell r="B552">
            <v>0.53600000000000003</v>
          </cell>
          <cell r="C552">
            <v>0</v>
          </cell>
        </row>
        <row r="553">
          <cell r="B553">
            <v>0.53700000000000003</v>
          </cell>
          <cell r="C553">
            <v>0</v>
          </cell>
        </row>
        <row r="554">
          <cell r="B554">
            <v>0.53800000000000003</v>
          </cell>
          <cell r="C554">
            <v>0</v>
          </cell>
        </row>
        <row r="555">
          <cell r="B555">
            <v>0.53900000000000003</v>
          </cell>
          <cell r="C555">
            <v>0</v>
          </cell>
        </row>
        <row r="556">
          <cell r="B556">
            <v>0.54</v>
          </cell>
          <cell r="C556">
            <v>0</v>
          </cell>
        </row>
        <row r="557">
          <cell r="B557">
            <v>0.54100000000000004</v>
          </cell>
          <cell r="C557">
            <v>0</v>
          </cell>
        </row>
        <row r="558">
          <cell r="B558">
            <v>0.54200000000000004</v>
          </cell>
          <cell r="C558">
            <v>0</v>
          </cell>
        </row>
        <row r="559">
          <cell r="B559">
            <v>0.54300000000000004</v>
          </cell>
          <cell r="C559">
            <v>0</v>
          </cell>
        </row>
        <row r="560">
          <cell r="B560">
            <v>0.54400000000000004</v>
          </cell>
          <cell r="C560">
            <v>0</v>
          </cell>
        </row>
        <row r="561">
          <cell r="B561">
            <v>0.54500000000000004</v>
          </cell>
          <cell r="C561">
            <v>0</v>
          </cell>
        </row>
        <row r="562">
          <cell r="B562">
            <v>0.54600000000000004</v>
          </cell>
          <cell r="C562">
            <v>0</v>
          </cell>
        </row>
        <row r="563">
          <cell r="B563">
            <v>0.54700000000000004</v>
          </cell>
          <cell r="C563">
            <v>0</v>
          </cell>
        </row>
        <row r="564">
          <cell r="B564">
            <v>0.54800000000000004</v>
          </cell>
          <cell r="C564">
            <v>0</v>
          </cell>
        </row>
        <row r="565">
          <cell r="B565">
            <v>0.54900000000000004</v>
          </cell>
          <cell r="C565">
            <v>0</v>
          </cell>
        </row>
        <row r="566">
          <cell r="B566">
            <v>0.55000000000000004</v>
          </cell>
          <cell r="C566">
            <v>0</v>
          </cell>
        </row>
        <row r="567">
          <cell r="B567">
            <v>0.55100000000000005</v>
          </cell>
          <cell r="C567">
            <v>0</v>
          </cell>
        </row>
        <row r="568">
          <cell r="B568">
            <v>0.55200000000000005</v>
          </cell>
          <cell r="C568">
            <v>0</v>
          </cell>
        </row>
        <row r="569">
          <cell r="B569">
            <v>0.55300000000000005</v>
          </cell>
          <cell r="C569">
            <v>0</v>
          </cell>
        </row>
        <row r="570">
          <cell r="B570">
            <v>0.55400000000000005</v>
          </cell>
          <cell r="C570">
            <v>0</v>
          </cell>
        </row>
        <row r="571">
          <cell r="B571">
            <v>0.55500000000000005</v>
          </cell>
          <cell r="C571">
            <v>0</v>
          </cell>
        </row>
        <row r="572">
          <cell r="B572">
            <v>0.55600000000000005</v>
          </cell>
          <cell r="C572">
            <v>0</v>
          </cell>
        </row>
        <row r="573">
          <cell r="B573">
            <v>0.55700000000000005</v>
          </cell>
          <cell r="C573">
            <v>0</v>
          </cell>
        </row>
        <row r="574">
          <cell r="B574">
            <v>0.55800000000000005</v>
          </cell>
          <cell r="C574">
            <v>0</v>
          </cell>
        </row>
        <row r="575">
          <cell r="B575">
            <v>0.55900000000000005</v>
          </cell>
          <cell r="C575">
            <v>0</v>
          </cell>
        </row>
        <row r="576">
          <cell r="B576">
            <v>0.56000000000000005</v>
          </cell>
          <cell r="C576">
            <v>0</v>
          </cell>
        </row>
        <row r="577">
          <cell r="B577">
            <v>0.56100000000000005</v>
          </cell>
          <cell r="C577">
            <v>0</v>
          </cell>
        </row>
        <row r="578">
          <cell r="B578">
            <v>0.56200000000000006</v>
          </cell>
          <cell r="C578">
            <v>0</v>
          </cell>
        </row>
        <row r="579">
          <cell r="B579">
            <v>0.56299999999999994</v>
          </cell>
          <cell r="C579">
            <v>0</v>
          </cell>
        </row>
        <row r="580">
          <cell r="B580">
            <v>0.56399999999999995</v>
          </cell>
          <cell r="C580">
            <v>0</v>
          </cell>
        </row>
        <row r="581">
          <cell r="B581">
            <v>0.56499999999999995</v>
          </cell>
          <cell r="C581">
            <v>0</v>
          </cell>
        </row>
        <row r="582">
          <cell r="B582">
            <v>0.56599999999999995</v>
          </cell>
          <cell r="C582">
            <v>0</v>
          </cell>
        </row>
        <row r="583">
          <cell r="B583">
            <v>0.56699999999999995</v>
          </cell>
          <cell r="C583">
            <v>0</v>
          </cell>
        </row>
        <row r="584">
          <cell r="B584">
            <v>0.56799999999999995</v>
          </cell>
          <cell r="C584">
            <v>0</v>
          </cell>
        </row>
        <row r="585">
          <cell r="B585">
            <v>0.56899999999999995</v>
          </cell>
          <cell r="C585">
            <v>0</v>
          </cell>
        </row>
        <row r="586">
          <cell r="B586">
            <v>0.56999999999999995</v>
          </cell>
          <cell r="C586">
            <v>0</v>
          </cell>
        </row>
        <row r="587">
          <cell r="B587">
            <v>0.57099999999999995</v>
          </cell>
          <cell r="C587">
            <v>0</v>
          </cell>
        </row>
        <row r="588">
          <cell r="B588">
            <v>0.57199999999999995</v>
          </cell>
          <cell r="C588">
            <v>0</v>
          </cell>
        </row>
        <row r="589">
          <cell r="B589">
            <v>0.57299999999999995</v>
          </cell>
          <cell r="C589">
            <v>0</v>
          </cell>
        </row>
        <row r="590">
          <cell r="B590">
            <v>0.57399999999999995</v>
          </cell>
          <cell r="C590">
            <v>0</v>
          </cell>
        </row>
        <row r="591">
          <cell r="B591">
            <v>0.57499999999999996</v>
          </cell>
          <cell r="C591">
            <v>0</v>
          </cell>
        </row>
        <row r="592">
          <cell r="B592">
            <v>0.57599999999999996</v>
          </cell>
          <cell r="C592">
            <v>0</v>
          </cell>
        </row>
        <row r="593">
          <cell r="B593">
            <v>0.57699999999999996</v>
          </cell>
          <cell r="C593">
            <v>0</v>
          </cell>
        </row>
        <row r="594">
          <cell r="B594">
            <v>0.57799999999999996</v>
          </cell>
          <cell r="C594">
            <v>0</v>
          </cell>
        </row>
        <row r="595">
          <cell r="B595">
            <v>0.57899999999999996</v>
          </cell>
          <cell r="C595">
            <v>0</v>
          </cell>
        </row>
        <row r="596">
          <cell r="B596">
            <v>0.57999999999999996</v>
          </cell>
          <cell r="C596">
            <v>0</v>
          </cell>
        </row>
        <row r="597">
          <cell r="B597">
            <v>0.58099999999999996</v>
          </cell>
          <cell r="C597">
            <v>0</v>
          </cell>
        </row>
        <row r="598">
          <cell r="B598">
            <v>0.58199999999999996</v>
          </cell>
          <cell r="C598">
            <v>0</v>
          </cell>
        </row>
        <row r="599">
          <cell r="B599">
            <v>0.58299999999999996</v>
          </cell>
          <cell r="C599">
            <v>0</v>
          </cell>
        </row>
        <row r="600">
          <cell r="B600">
            <v>0.58399999999999996</v>
          </cell>
          <cell r="C600">
            <v>0</v>
          </cell>
        </row>
        <row r="601">
          <cell r="B601">
            <v>0.58499999999999996</v>
          </cell>
          <cell r="C601">
            <v>0</v>
          </cell>
        </row>
        <row r="602">
          <cell r="B602">
            <v>0.58599999999999997</v>
          </cell>
          <cell r="C602">
            <v>0</v>
          </cell>
        </row>
        <row r="603">
          <cell r="B603">
            <v>0.58699999999999997</v>
          </cell>
          <cell r="C603">
            <v>0</v>
          </cell>
        </row>
        <row r="604">
          <cell r="B604">
            <v>0.58799999999999997</v>
          </cell>
          <cell r="C604">
            <v>0</v>
          </cell>
        </row>
        <row r="605">
          <cell r="B605">
            <v>0.58899999999999997</v>
          </cell>
          <cell r="C605">
            <v>0</v>
          </cell>
        </row>
        <row r="606">
          <cell r="B606">
            <v>0.59</v>
          </cell>
          <cell r="C606">
            <v>0</v>
          </cell>
        </row>
        <row r="607">
          <cell r="B607">
            <v>0.59099999999999997</v>
          </cell>
          <cell r="C607">
            <v>0</v>
          </cell>
        </row>
        <row r="608">
          <cell r="B608">
            <v>0.59199999999999997</v>
          </cell>
          <cell r="C608">
            <v>0</v>
          </cell>
        </row>
        <row r="609">
          <cell r="B609">
            <v>0.59299999999999997</v>
          </cell>
          <cell r="C609">
            <v>0</v>
          </cell>
        </row>
        <row r="610">
          <cell r="B610">
            <v>0.59399999999999997</v>
          </cell>
          <cell r="C610">
            <v>0</v>
          </cell>
        </row>
        <row r="611">
          <cell r="B611">
            <v>0.59499999999999997</v>
          </cell>
          <cell r="C611">
            <v>0</v>
          </cell>
        </row>
        <row r="612">
          <cell r="B612">
            <v>0.59599999999999997</v>
          </cell>
          <cell r="C612">
            <v>0</v>
          </cell>
        </row>
        <row r="613">
          <cell r="B613">
            <v>0.59699999999999998</v>
          </cell>
          <cell r="C613">
            <v>0</v>
          </cell>
        </row>
        <row r="614">
          <cell r="B614">
            <v>0.59799999999999998</v>
          </cell>
          <cell r="C614">
            <v>0</v>
          </cell>
        </row>
        <row r="615">
          <cell r="B615">
            <v>0.59899999999999998</v>
          </cell>
          <cell r="C615">
            <v>0</v>
          </cell>
        </row>
        <row r="616">
          <cell r="B616">
            <v>0.6</v>
          </cell>
          <cell r="C616">
            <v>0</v>
          </cell>
        </row>
        <row r="617">
          <cell r="B617">
            <v>0.60099999999999998</v>
          </cell>
          <cell r="C617">
            <v>0</v>
          </cell>
        </row>
        <row r="618">
          <cell r="B618">
            <v>0.60199999999999998</v>
          </cell>
          <cell r="C618">
            <v>0</v>
          </cell>
        </row>
        <row r="619">
          <cell r="B619">
            <v>0.60299999999999998</v>
          </cell>
          <cell r="C619">
            <v>0</v>
          </cell>
        </row>
        <row r="620">
          <cell r="B620">
            <v>0.60399999999999998</v>
          </cell>
          <cell r="C620">
            <v>0</v>
          </cell>
        </row>
        <row r="621">
          <cell r="B621">
            <v>0.60499999999999998</v>
          </cell>
          <cell r="C621">
            <v>0</v>
          </cell>
        </row>
        <row r="622">
          <cell r="B622">
            <v>0.60599999999999998</v>
          </cell>
          <cell r="C622">
            <v>0</v>
          </cell>
        </row>
        <row r="623">
          <cell r="B623">
            <v>0.60699999999999998</v>
          </cell>
          <cell r="C623">
            <v>0</v>
          </cell>
        </row>
        <row r="624">
          <cell r="B624">
            <v>0.60799999999999998</v>
          </cell>
          <cell r="C624">
            <v>0</v>
          </cell>
        </row>
        <row r="625">
          <cell r="B625">
            <v>0.60899999999999999</v>
          </cell>
          <cell r="C625">
            <v>0</v>
          </cell>
        </row>
        <row r="626">
          <cell r="B626">
            <v>0.61</v>
          </cell>
          <cell r="C626">
            <v>0</v>
          </cell>
        </row>
        <row r="627">
          <cell r="B627">
            <v>0.61099999999999999</v>
          </cell>
          <cell r="C627">
            <v>0</v>
          </cell>
        </row>
        <row r="628">
          <cell r="B628">
            <v>0.61199999999999999</v>
          </cell>
          <cell r="C628">
            <v>0</v>
          </cell>
        </row>
        <row r="629">
          <cell r="B629">
            <v>0.61299999999999999</v>
          </cell>
          <cell r="C629">
            <v>0</v>
          </cell>
        </row>
        <row r="630">
          <cell r="B630">
            <v>0.61399999999999999</v>
          </cell>
          <cell r="C630">
            <v>0</v>
          </cell>
        </row>
        <row r="631">
          <cell r="B631">
            <v>0.61499999999999999</v>
          </cell>
          <cell r="C631">
            <v>0</v>
          </cell>
        </row>
        <row r="632">
          <cell r="B632">
            <v>0.61599999999999999</v>
          </cell>
          <cell r="C632">
            <v>0</v>
          </cell>
        </row>
        <row r="633">
          <cell r="B633">
            <v>0.61699999999999999</v>
          </cell>
          <cell r="C633">
            <v>0</v>
          </cell>
        </row>
        <row r="634">
          <cell r="B634">
            <v>0.61799999999999999</v>
          </cell>
          <cell r="C634">
            <v>0</v>
          </cell>
        </row>
        <row r="635">
          <cell r="B635">
            <v>0.61899999999999999</v>
          </cell>
          <cell r="C635">
            <v>0</v>
          </cell>
        </row>
        <row r="636">
          <cell r="B636">
            <v>0.62</v>
          </cell>
          <cell r="C636">
            <v>0</v>
          </cell>
        </row>
        <row r="637">
          <cell r="B637">
            <v>0.621</v>
          </cell>
          <cell r="C637">
            <v>0</v>
          </cell>
        </row>
        <row r="638">
          <cell r="B638">
            <v>0.622</v>
          </cell>
          <cell r="C638">
            <v>0</v>
          </cell>
        </row>
        <row r="639">
          <cell r="B639">
            <v>0.623</v>
          </cell>
          <cell r="C639">
            <v>0</v>
          </cell>
        </row>
        <row r="640">
          <cell r="B640">
            <v>0.624</v>
          </cell>
          <cell r="C640">
            <v>0</v>
          </cell>
        </row>
        <row r="641">
          <cell r="B641">
            <v>0.625</v>
          </cell>
          <cell r="C641">
            <v>0</v>
          </cell>
        </row>
        <row r="642">
          <cell r="B642">
            <v>0.626</v>
          </cell>
          <cell r="C642">
            <v>0</v>
          </cell>
        </row>
        <row r="643">
          <cell r="B643">
            <v>0.627</v>
          </cell>
          <cell r="C643">
            <v>0</v>
          </cell>
        </row>
        <row r="644">
          <cell r="B644">
            <v>0.628</v>
          </cell>
          <cell r="C644">
            <v>0</v>
          </cell>
        </row>
        <row r="645">
          <cell r="B645">
            <v>0.629</v>
          </cell>
          <cell r="C645">
            <v>0</v>
          </cell>
        </row>
        <row r="646">
          <cell r="B646">
            <v>0.63</v>
          </cell>
          <cell r="C646">
            <v>0</v>
          </cell>
        </row>
        <row r="647">
          <cell r="B647">
            <v>0.63100000000000001</v>
          </cell>
          <cell r="C647">
            <v>0</v>
          </cell>
        </row>
        <row r="648">
          <cell r="B648">
            <v>0.63200000000000001</v>
          </cell>
          <cell r="C648">
            <v>0</v>
          </cell>
        </row>
        <row r="649">
          <cell r="B649">
            <v>0.63300000000000001</v>
          </cell>
          <cell r="C649">
            <v>0</v>
          </cell>
        </row>
        <row r="650">
          <cell r="B650">
            <v>0.63400000000000001</v>
          </cell>
          <cell r="C650">
            <v>0</v>
          </cell>
        </row>
        <row r="651">
          <cell r="B651">
            <v>0.63500000000000001</v>
          </cell>
          <cell r="C651">
            <v>0</v>
          </cell>
        </row>
        <row r="652">
          <cell r="B652">
            <v>0.63600000000000001</v>
          </cell>
          <cell r="C652">
            <v>0</v>
          </cell>
        </row>
        <row r="653">
          <cell r="B653">
            <v>0.63700000000000001</v>
          </cell>
          <cell r="C653">
            <v>0</v>
          </cell>
        </row>
        <row r="654">
          <cell r="B654">
            <v>0.63800000000000001</v>
          </cell>
          <cell r="C654">
            <v>0</v>
          </cell>
        </row>
        <row r="655">
          <cell r="B655">
            <v>0.63900000000000001</v>
          </cell>
          <cell r="C655">
            <v>0</v>
          </cell>
        </row>
        <row r="656">
          <cell r="B656">
            <v>0.64</v>
          </cell>
          <cell r="C656">
            <v>0</v>
          </cell>
        </row>
        <row r="657">
          <cell r="B657">
            <v>0.64100000000000001</v>
          </cell>
          <cell r="C657">
            <v>0</v>
          </cell>
        </row>
        <row r="658">
          <cell r="B658">
            <v>0.64200000000000002</v>
          </cell>
          <cell r="C658">
            <v>0</v>
          </cell>
        </row>
        <row r="659">
          <cell r="B659">
            <v>0.64300000000000002</v>
          </cell>
          <cell r="C659">
            <v>0</v>
          </cell>
        </row>
        <row r="660">
          <cell r="B660">
            <v>0.64400000000000002</v>
          </cell>
          <cell r="C660">
            <v>0</v>
          </cell>
        </row>
        <row r="661">
          <cell r="B661">
            <v>0.64500000000000002</v>
          </cell>
          <cell r="C661">
            <v>0</v>
          </cell>
        </row>
        <row r="662">
          <cell r="B662">
            <v>0.64600000000000002</v>
          </cell>
          <cell r="C662">
            <v>0</v>
          </cell>
        </row>
        <row r="663">
          <cell r="B663">
            <v>0.64700000000000002</v>
          </cell>
          <cell r="C663">
            <v>0</v>
          </cell>
        </row>
        <row r="664">
          <cell r="B664">
            <v>0.64800000000000002</v>
          </cell>
          <cell r="C664">
            <v>0</v>
          </cell>
        </row>
        <row r="665">
          <cell r="B665">
            <v>0.64900000000000002</v>
          </cell>
          <cell r="C665">
            <v>0</v>
          </cell>
        </row>
        <row r="666">
          <cell r="B666">
            <v>0.65</v>
          </cell>
          <cell r="C666">
            <v>0</v>
          </cell>
        </row>
        <row r="667">
          <cell r="B667">
            <v>0.65100000000000002</v>
          </cell>
          <cell r="C667">
            <v>0</v>
          </cell>
        </row>
        <row r="668">
          <cell r="B668">
            <v>0.65200000000000002</v>
          </cell>
          <cell r="C668">
            <v>0</v>
          </cell>
        </row>
        <row r="669">
          <cell r="B669">
            <v>0.65300000000000002</v>
          </cell>
          <cell r="C669">
            <v>0</v>
          </cell>
        </row>
        <row r="670">
          <cell r="B670">
            <v>0.65400000000000003</v>
          </cell>
          <cell r="C670">
            <v>0</v>
          </cell>
        </row>
        <row r="671">
          <cell r="B671">
            <v>0.65500000000000003</v>
          </cell>
          <cell r="C671">
            <v>0</v>
          </cell>
        </row>
        <row r="672">
          <cell r="B672">
            <v>0.65600000000000003</v>
          </cell>
          <cell r="C672">
            <v>0</v>
          </cell>
        </row>
        <row r="673">
          <cell r="B673">
            <v>0.65700000000000003</v>
          </cell>
          <cell r="C673">
            <v>0</v>
          </cell>
        </row>
        <row r="674">
          <cell r="B674">
            <v>0.65800000000000003</v>
          </cell>
          <cell r="C674">
            <v>0</v>
          </cell>
        </row>
        <row r="675">
          <cell r="B675">
            <v>0.65900000000000003</v>
          </cell>
          <cell r="C675">
            <v>0</v>
          </cell>
        </row>
        <row r="676">
          <cell r="B676">
            <v>0.66</v>
          </cell>
          <cell r="C676">
            <v>0</v>
          </cell>
        </row>
        <row r="677">
          <cell r="B677">
            <v>0.66100000000000003</v>
          </cell>
          <cell r="C677">
            <v>0</v>
          </cell>
        </row>
        <row r="678">
          <cell r="B678">
            <v>0.66200000000000003</v>
          </cell>
          <cell r="C678">
            <v>0</v>
          </cell>
        </row>
        <row r="679">
          <cell r="B679">
            <v>0.66300000000000003</v>
          </cell>
          <cell r="C679">
            <v>0</v>
          </cell>
        </row>
        <row r="680">
          <cell r="B680">
            <v>0.66400000000000003</v>
          </cell>
          <cell r="C680">
            <v>0</v>
          </cell>
        </row>
        <row r="681">
          <cell r="B681">
            <v>0.66500000000000004</v>
          </cell>
          <cell r="C681">
            <v>0</v>
          </cell>
        </row>
        <row r="682">
          <cell r="B682">
            <v>0.66600000000000004</v>
          </cell>
          <cell r="C682">
            <v>0</v>
          </cell>
        </row>
        <row r="683">
          <cell r="B683">
            <v>0.66700000000000004</v>
          </cell>
          <cell r="C683">
            <v>0</v>
          </cell>
        </row>
        <row r="684">
          <cell r="B684">
            <v>0.66800000000000004</v>
          </cell>
          <cell r="C684">
            <v>0</v>
          </cell>
        </row>
        <row r="685">
          <cell r="B685">
            <v>0.66900000000000004</v>
          </cell>
          <cell r="C685">
            <v>0</v>
          </cell>
        </row>
        <row r="686">
          <cell r="B686">
            <v>0.67</v>
          </cell>
          <cell r="C686">
            <v>0</v>
          </cell>
        </row>
        <row r="687">
          <cell r="B687">
            <v>0.67100000000000004</v>
          </cell>
          <cell r="C687">
            <v>0</v>
          </cell>
        </row>
        <row r="688">
          <cell r="B688">
            <v>0.67200000000000004</v>
          </cell>
          <cell r="C688">
            <v>0</v>
          </cell>
        </row>
        <row r="689">
          <cell r="B689">
            <v>0.67300000000000004</v>
          </cell>
          <cell r="C689">
            <v>0</v>
          </cell>
        </row>
        <row r="690">
          <cell r="B690">
            <v>0.67400000000000004</v>
          </cell>
          <cell r="C690">
            <v>0</v>
          </cell>
        </row>
        <row r="691">
          <cell r="B691">
            <v>0.67500000000000004</v>
          </cell>
          <cell r="C691">
            <v>0</v>
          </cell>
        </row>
        <row r="692">
          <cell r="B692">
            <v>0.67600000000000005</v>
          </cell>
          <cell r="C692">
            <v>0</v>
          </cell>
        </row>
        <row r="693">
          <cell r="B693">
            <v>0.67700000000000005</v>
          </cell>
          <cell r="C693">
            <v>0</v>
          </cell>
        </row>
        <row r="694">
          <cell r="B694">
            <v>0.67800000000000005</v>
          </cell>
          <cell r="C694">
            <v>0</v>
          </cell>
        </row>
        <row r="695">
          <cell r="B695">
            <v>0.67900000000000005</v>
          </cell>
          <cell r="C695">
            <v>0</v>
          </cell>
        </row>
        <row r="696">
          <cell r="B696">
            <v>0.68</v>
          </cell>
          <cell r="C696">
            <v>0</v>
          </cell>
        </row>
        <row r="697">
          <cell r="B697">
            <v>0.68100000000000005</v>
          </cell>
          <cell r="C697">
            <v>0</v>
          </cell>
        </row>
        <row r="698">
          <cell r="B698">
            <v>0.68200000000000005</v>
          </cell>
          <cell r="C698">
            <v>0</v>
          </cell>
        </row>
        <row r="699">
          <cell r="B699">
            <v>0.68300000000000005</v>
          </cell>
          <cell r="C699">
            <v>0</v>
          </cell>
        </row>
        <row r="700">
          <cell r="B700">
            <v>0.68400000000000005</v>
          </cell>
          <cell r="C700">
            <v>0</v>
          </cell>
        </row>
        <row r="701">
          <cell r="B701">
            <v>0.68500000000000005</v>
          </cell>
          <cell r="C701">
            <v>0</v>
          </cell>
        </row>
        <row r="702">
          <cell r="B702">
            <v>0.68600000000000005</v>
          </cell>
          <cell r="C702">
            <v>0</v>
          </cell>
        </row>
        <row r="703">
          <cell r="B703">
            <v>0.68700000000000006</v>
          </cell>
          <cell r="C703">
            <v>0</v>
          </cell>
        </row>
        <row r="704">
          <cell r="B704">
            <v>0.68799999999999994</v>
          </cell>
          <cell r="C704">
            <v>0</v>
          </cell>
        </row>
        <row r="705">
          <cell r="B705">
            <v>0.68899999999999995</v>
          </cell>
          <cell r="C705">
            <v>0</v>
          </cell>
        </row>
        <row r="706">
          <cell r="B706">
            <v>0.69</v>
          </cell>
          <cell r="C706">
            <v>0</v>
          </cell>
        </row>
        <row r="707">
          <cell r="B707">
            <v>0.69099999999999995</v>
          </cell>
          <cell r="C707">
            <v>0</v>
          </cell>
        </row>
        <row r="708">
          <cell r="B708">
            <v>0.69199999999999995</v>
          </cell>
          <cell r="C708">
            <v>0</v>
          </cell>
        </row>
        <row r="709">
          <cell r="B709">
            <v>0.69299999999999995</v>
          </cell>
          <cell r="C709">
            <v>0</v>
          </cell>
        </row>
        <row r="710">
          <cell r="B710">
            <v>0.69399999999999995</v>
          </cell>
          <cell r="C710">
            <v>0</v>
          </cell>
        </row>
        <row r="711">
          <cell r="B711">
            <v>0.69499999999999995</v>
          </cell>
          <cell r="C711">
            <v>0</v>
          </cell>
        </row>
        <row r="712">
          <cell r="B712">
            <v>0.69599999999999995</v>
          </cell>
          <cell r="C712">
            <v>0</v>
          </cell>
        </row>
        <row r="713">
          <cell r="B713">
            <v>0.69699999999999995</v>
          </cell>
          <cell r="C713">
            <v>0</v>
          </cell>
        </row>
        <row r="714">
          <cell r="B714">
            <v>0.69799999999999995</v>
          </cell>
          <cell r="C714">
            <v>0</v>
          </cell>
        </row>
        <row r="715">
          <cell r="B715">
            <v>0.69899999999999995</v>
          </cell>
          <cell r="C715">
            <v>0</v>
          </cell>
        </row>
        <row r="716">
          <cell r="B716">
            <v>0.7</v>
          </cell>
          <cell r="C716">
            <v>0</v>
          </cell>
        </row>
        <row r="717">
          <cell r="B717">
            <v>0.70099999999999996</v>
          </cell>
          <cell r="C717">
            <v>0</v>
          </cell>
        </row>
        <row r="718">
          <cell r="B718">
            <v>0.70199999999999996</v>
          </cell>
          <cell r="C718">
            <v>0</v>
          </cell>
        </row>
        <row r="719">
          <cell r="B719">
            <v>0.70299999999999996</v>
          </cell>
          <cell r="C719">
            <v>0</v>
          </cell>
        </row>
        <row r="720">
          <cell r="B720">
            <v>0.70399999999999996</v>
          </cell>
          <cell r="C720">
            <v>0</v>
          </cell>
        </row>
        <row r="721">
          <cell r="B721">
            <v>0.70499999999999996</v>
          </cell>
          <cell r="C721">
            <v>0</v>
          </cell>
        </row>
        <row r="722">
          <cell r="B722">
            <v>0.70599999999999996</v>
          </cell>
          <cell r="C722">
            <v>0</v>
          </cell>
        </row>
        <row r="723">
          <cell r="B723">
            <v>0.70699999999999996</v>
          </cell>
          <cell r="C723">
            <v>0</v>
          </cell>
        </row>
        <row r="724">
          <cell r="B724">
            <v>0.70799999999999996</v>
          </cell>
          <cell r="C724">
            <v>0</v>
          </cell>
        </row>
        <row r="725">
          <cell r="B725">
            <v>0.70899999999999996</v>
          </cell>
          <cell r="C725">
            <v>0</v>
          </cell>
        </row>
        <row r="726">
          <cell r="B726">
            <v>0.71</v>
          </cell>
          <cell r="C726">
            <v>0</v>
          </cell>
        </row>
        <row r="727">
          <cell r="B727">
            <v>0.71099999999999997</v>
          </cell>
          <cell r="C727">
            <v>0</v>
          </cell>
        </row>
        <row r="728">
          <cell r="B728">
            <v>0.71199999999999997</v>
          </cell>
          <cell r="C728">
            <v>0</v>
          </cell>
        </row>
        <row r="729">
          <cell r="B729">
            <v>0.71299999999999997</v>
          </cell>
          <cell r="C729">
            <v>0</v>
          </cell>
        </row>
        <row r="730">
          <cell r="B730">
            <v>0.71399999999999997</v>
          </cell>
          <cell r="C730">
            <v>0</v>
          </cell>
        </row>
        <row r="731">
          <cell r="B731">
            <v>0.71499999999999997</v>
          </cell>
          <cell r="C731">
            <v>0</v>
          </cell>
        </row>
        <row r="732">
          <cell r="B732">
            <v>0.71599999999999997</v>
          </cell>
          <cell r="C732">
            <v>0</v>
          </cell>
        </row>
        <row r="733">
          <cell r="B733">
            <v>0.71699999999999997</v>
          </cell>
          <cell r="C733">
            <v>0</v>
          </cell>
        </row>
        <row r="734">
          <cell r="B734">
            <v>0.71799999999999997</v>
          </cell>
          <cell r="C734">
            <v>0</v>
          </cell>
        </row>
        <row r="735">
          <cell r="B735">
            <v>0.71899999999999997</v>
          </cell>
          <cell r="C735">
            <v>0</v>
          </cell>
        </row>
        <row r="736">
          <cell r="B736">
            <v>0.72</v>
          </cell>
          <cell r="C736">
            <v>0</v>
          </cell>
        </row>
        <row r="737">
          <cell r="B737">
            <v>0.72099999999999997</v>
          </cell>
          <cell r="C737">
            <v>0</v>
          </cell>
        </row>
        <row r="738">
          <cell r="B738">
            <v>0.72199999999999998</v>
          </cell>
          <cell r="C738">
            <v>0</v>
          </cell>
        </row>
        <row r="739">
          <cell r="B739">
            <v>0.72299999999999998</v>
          </cell>
          <cell r="C739">
            <v>0</v>
          </cell>
        </row>
        <row r="740">
          <cell r="B740">
            <v>0.72399999999999998</v>
          </cell>
          <cell r="C740">
            <v>0</v>
          </cell>
        </row>
        <row r="741">
          <cell r="B741">
            <v>0.72499999999999998</v>
          </cell>
          <cell r="C741">
            <v>0</v>
          </cell>
        </row>
        <row r="742">
          <cell r="B742">
            <v>0.72599999999999998</v>
          </cell>
          <cell r="C742">
            <v>0</v>
          </cell>
        </row>
        <row r="743">
          <cell r="B743">
            <v>0.72699999999999998</v>
          </cell>
          <cell r="C743">
            <v>0</v>
          </cell>
        </row>
        <row r="744">
          <cell r="B744">
            <v>0.72799999999999998</v>
          </cell>
          <cell r="C744">
            <v>0</v>
          </cell>
        </row>
        <row r="745">
          <cell r="B745">
            <v>0.72899999999999998</v>
          </cell>
          <cell r="C745">
            <v>0</v>
          </cell>
        </row>
        <row r="746">
          <cell r="B746">
            <v>0.73</v>
          </cell>
          <cell r="C746">
            <v>0</v>
          </cell>
        </row>
        <row r="747">
          <cell r="B747">
            <v>0.73099999999999998</v>
          </cell>
          <cell r="C747">
            <v>0</v>
          </cell>
        </row>
        <row r="748">
          <cell r="B748">
            <v>0.73199999999999998</v>
          </cell>
          <cell r="C748">
            <v>0</v>
          </cell>
        </row>
        <row r="749">
          <cell r="B749">
            <v>0.73299999999999998</v>
          </cell>
          <cell r="C749">
            <v>0</v>
          </cell>
        </row>
        <row r="750">
          <cell r="B750">
            <v>0.73399999999999999</v>
          </cell>
          <cell r="C750">
            <v>0</v>
          </cell>
        </row>
        <row r="751">
          <cell r="B751">
            <v>0.73499999999999999</v>
          </cell>
          <cell r="C751">
            <v>0</v>
          </cell>
        </row>
        <row r="752">
          <cell r="B752">
            <v>0.73599999999999999</v>
          </cell>
          <cell r="C752">
            <v>0</v>
          </cell>
        </row>
        <row r="753">
          <cell r="B753">
            <v>0.73699999999999999</v>
          </cell>
          <cell r="C753">
            <v>0</v>
          </cell>
        </row>
        <row r="754">
          <cell r="B754">
            <v>0.73799999999999999</v>
          </cell>
          <cell r="C754">
            <v>0</v>
          </cell>
        </row>
        <row r="755">
          <cell r="B755">
            <v>0.73899999999999999</v>
          </cell>
          <cell r="C755">
            <v>0</v>
          </cell>
        </row>
        <row r="756">
          <cell r="B756">
            <v>0.74</v>
          </cell>
          <cell r="C756">
            <v>0</v>
          </cell>
        </row>
        <row r="757">
          <cell r="B757">
            <v>0.74099999999999999</v>
          </cell>
          <cell r="C757">
            <v>0</v>
          </cell>
        </row>
        <row r="758">
          <cell r="B758">
            <v>0.74199999999999999</v>
          </cell>
          <cell r="C758">
            <v>0</v>
          </cell>
        </row>
        <row r="759">
          <cell r="B759">
            <v>0.74299999999999999</v>
          </cell>
          <cell r="C759">
            <v>0</v>
          </cell>
        </row>
        <row r="760">
          <cell r="B760">
            <v>0.74399999999999999</v>
          </cell>
          <cell r="C760">
            <v>0</v>
          </cell>
        </row>
        <row r="761">
          <cell r="B761">
            <v>0.745</v>
          </cell>
          <cell r="C761">
            <v>0</v>
          </cell>
        </row>
        <row r="762">
          <cell r="B762">
            <v>0.746</v>
          </cell>
          <cell r="C762">
            <v>0</v>
          </cell>
        </row>
        <row r="763">
          <cell r="B763">
            <v>0.747</v>
          </cell>
          <cell r="C763">
            <v>0</v>
          </cell>
        </row>
        <row r="764">
          <cell r="B764">
            <v>0.748</v>
          </cell>
          <cell r="C764">
            <v>0</v>
          </cell>
        </row>
        <row r="765">
          <cell r="B765">
            <v>0.749</v>
          </cell>
          <cell r="C765">
            <v>0</v>
          </cell>
        </row>
        <row r="766">
          <cell r="B766">
            <v>0.75</v>
          </cell>
          <cell r="C766">
            <v>0</v>
          </cell>
        </row>
        <row r="767">
          <cell r="B767">
            <v>0.751</v>
          </cell>
          <cell r="C767">
            <v>0</v>
          </cell>
        </row>
        <row r="768">
          <cell r="B768">
            <v>0.752</v>
          </cell>
          <cell r="C768">
            <v>0</v>
          </cell>
        </row>
        <row r="769">
          <cell r="B769">
            <v>0.753</v>
          </cell>
          <cell r="C769">
            <v>0</v>
          </cell>
        </row>
        <row r="770">
          <cell r="B770">
            <v>0.754</v>
          </cell>
          <cell r="C770">
            <v>0</v>
          </cell>
        </row>
        <row r="771">
          <cell r="B771">
            <v>0.755</v>
          </cell>
          <cell r="C771">
            <v>0</v>
          </cell>
        </row>
        <row r="772">
          <cell r="B772">
            <v>0.75600000000000001</v>
          </cell>
          <cell r="C772">
            <v>0</v>
          </cell>
        </row>
        <row r="773">
          <cell r="B773">
            <v>0.75700000000000001</v>
          </cell>
          <cell r="C773">
            <v>0</v>
          </cell>
        </row>
        <row r="774">
          <cell r="B774">
            <v>0.75800000000000001</v>
          </cell>
          <cell r="C774">
            <v>0</v>
          </cell>
        </row>
        <row r="775">
          <cell r="B775">
            <v>0.75900000000000001</v>
          </cell>
          <cell r="C775">
            <v>0</v>
          </cell>
        </row>
        <row r="776">
          <cell r="B776">
            <v>0.76</v>
          </cell>
          <cell r="C776">
            <v>0</v>
          </cell>
        </row>
        <row r="777">
          <cell r="B777">
            <v>0.76100000000000001</v>
          </cell>
          <cell r="C777">
            <v>0</v>
          </cell>
        </row>
        <row r="778">
          <cell r="B778">
            <v>0.76200000000000001</v>
          </cell>
          <cell r="C778">
            <v>0</v>
          </cell>
        </row>
        <row r="779">
          <cell r="B779">
            <v>0.76300000000000001</v>
          </cell>
          <cell r="C779">
            <v>0</v>
          </cell>
        </row>
        <row r="780">
          <cell r="B780">
            <v>0.76400000000000001</v>
          </cell>
          <cell r="C780">
            <v>0</v>
          </cell>
        </row>
        <row r="781">
          <cell r="B781">
            <v>0.76500000000000001</v>
          </cell>
          <cell r="C781">
            <v>0</v>
          </cell>
        </row>
        <row r="782">
          <cell r="B782">
            <v>0.76600000000000001</v>
          </cell>
          <cell r="C782">
            <v>0</v>
          </cell>
        </row>
        <row r="783">
          <cell r="B783">
            <v>0.76700000000000002</v>
          </cell>
          <cell r="C783">
            <v>0</v>
          </cell>
        </row>
        <row r="784">
          <cell r="B784">
            <v>0.76800000000000002</v>
          </cell>
          <cell r="C784">
            <v>0</v>
          </cell>
        </row>
        <row r="785">
          <cell r="B785">
            <v>0.76900000000000002</v>
          </cell>
          <cell r="C785">
            <v>0</v>
          </cell>
        </row>
        <row r="786">
          <cell r="B786">
            <v>0.77</v>
          </cell>
          <cell r="C786">
            <v>0</v>
          </cell>
        </row>
        <row r="787">
          <cell r="B787">
            <v>0.77100000000000002</v>
          </cell>
          <cell r="C787">
            <v>0</v>
          </cell>
        </row>
        <row r="788">
          <cell r="B788">
            <v>0.77200000000000002</v>
          </cell>
          <cell r="C788">
            <v>0</v>
          </cell>
        </row>
        <row r="789">
          <cell r="B789">
            <v>0.77300000000000002</v>
          </cell>
          <cell r="C789">
            <v>0</v>
          </cell>
        </row>
        <row r="790">
          <cell r="B790">
            <v>0.77400000000000002</v>
          </cell>
          <cell r="C790">
            <v>0</v>
          </cell>
        </row>
        <row r="791">
          <cell r="B791">
            <v>0.77500000000000002</v>
          </cell>
          <cell r="C791">
            <v>0</v>
          </cell>
        </row>
        <row r="792">
          <cell r="B792">
            <v>0.77600000000000002</v>
          </cell>
          <cell r="C792">
            <v>0</v>
          </cell>
        </row>
        <row r="793">
          <cell r="B793">
            <v>0.77700000000000002</v>
          </cell>
          <cell r="C793">
            <v>0</v>
          </cell>
        </row>
        <row r="794">
          <cell r="B794">
            <v>0.77800000000000002</v>
          </cell>
          <cell r="C794">
            <v>0</v>
          </cell>
        </row>
        <row r="795">
          <cell r="B795">
            <v>0.77900000000000003</v>
          </cell>
          <cell r="C795">
            <v>0</v>
          </cell>
        </row>
        <row r="796">
          <cell r="B796">
            <v>0.78</v>
          </cell>
          <cell r="C796">
            <v>0</v>
          </cell>
        </row>
        <row r="797">
          <cell r="B797">
            <v>0.78100000000000003</v>
          </cell>
          <cell r="C797">
            <v>0</v>
          </cell>
        </row>
        <row r="798">
          <cell r="B798">
            <v>0.78200000000000003</v>
          </cell>
          <cell r="C798">
            <v>0</v>
          </cell>
        </row>
        <row r="799">
          <cell r="B799">
            <v>0.78300000000000003</v>
          </cell>
          <cell r="C799">
            <v>0</v>
          </cell>
        </row>
        <row r="800">
          <cell r="B800">
            <v>0.78400000000000003</v>
          </cell>
          <cell r="C800">
            <v>0</v>
          </cell>
        </row>
        <row r="801">
          <cell r="B801">
            <v>0.78500000000000003</v>
          </cell>
          <cell r="C801">
            <v>0</v>
          </cell>
        </row>
        <row r="802">
          <cell r="B802">
            <v>0.78600000000000003</v>
          </cell>
          <cell r="C802">
            <v>0</v>
          </cell>
        </row>
        <row r="803">
          <cell r="B803">
            <v>0.78700000000000003</v>
          </cell>
          <cell r="C803">
            <v>0</v>
          </cell>
        </row>
        <row r="804">
          <cell r="B804">
            <v>0.78800000000000003</v>
          </cell>
          <cell r="C804">
            <v>0</v>
          </cell>
        </row>
        <row r="805">
          <cell r="B805">
            <v>0.78900000000000003</v>
          </cell>
          <cell r="C805">
            <v>0</v>
          </cell>
        </row>
        <row r="806">
          <cell r="B806">
            <v>0.79</v>
          </cell>
          <cell r="C806">
            <v>0</v>
          </cell>
        </row>
        <row r="807">
          <cell r="B807">
            <v>0.79100000000000004</v>
          </cell>
          <cell r="C807">
            <v>0</v>
          </cell>
        </row>
        <row r="808">
          <cell r="B808">
            <v>0.79200000000000004</v>
          </cell>
          <cell r="C808">
            <v>0</v>
          </cell>
        </row>
        <row r="809">
          <cell r="B809">
            <v>0.79300000000000004</v>
          </cell>
          <cell r="C809">
            <v>0</v>
          </cell>
        </row>
        <row r="810">
          <cell r="B810">
            <v>0.79400000000000004</v>
          </cell>
          <cell r="C810">
            <v>0</v>
          </cell>
        </row>
        <row r="811">
          <cell r="B811">
            <v>0.79500000000000004</v>
          </cell>
          <cell r="C811">
            <v>0</v>
          </cell>
        </row>
        <row r="812">
          <cell r="B812">
            <v>0.79600000000000004</v>
          </cell>
          <cell r="C812">
            <v>0</v>
          </cell>
        </row>
        <row r="813">
          <cell r="B813">
            <v>0.79700000000000004</v>
          </cell>
          <cell r="C813">
            <v>0</v>
          </cell>
        </row>
        <row r="814">
          <cell r="B814">
            <v>0.79800000000000004</v>
          </cell>
          <cell r="C814">
            <v>0</v>
          </cell>
        </row>
        <row r="815">
          <cell r="B815">
            <v>0.79900000000000004</v>
          </cell>
          <cell r="C815">
            <v>0</v>
          </cell>
        </row>
        <row r="816">
          <cell r="B816">
            <v>0.8</v>
          </cell>
          <cell r="C816">
            <v>0</v>
          </cell>
        </row>
        <row r="817">
          <cell r="B817">
            <v>0.80100000000000005</v>
          </cell>
          <cell r="C817">
            <v>0</v>
          </cell>
        </row>
        <row r="818">
          <cell r="B818">
            <v>0.80200000000000005</v>
          </cell>
          <cell r="C818">
            <v>0</v>
          </cell>
        </row>
        <row r="819">
          <cell r="B819">
            <v>0.80300000000000005</v>
          </cell>
          <cell r="C819">
            <v>0</v>
          </cell>
        </row>
        <row r="820">
          <cell r="B820">
            <v>0.80400000000000005</v>
          </cell>
          <cell r="C820">
            <v>0</v>
          </cell>
        </row>
        <row r="821">
          <cell r="B821">
            <v>0.80500000000000005</v>
          </cell>
          <cell r="C821">
            <v>0</v>
          </cell>
        </row>
        <row r="822">
          <cell r="B822">
            <v>0.80600000000000005</v>
          </cell>
          <cell r="C822">
            <v>0</v>
          </cell>
        </row>
        <row r="823">
          <cell r="B823">
            <v>0.80700000000000005</v>
          </cell>
          <cell r="C823">
            <v>0</v>
          </cell>
        </row>
        <row r="824">
          <cell r="B824">
            <v>0.80800000000000005</v>
          </cell>
          <cell r="C824">
            <v>0</v>
          </cell>
        </row>
        <row r="825">
          <cell r="B825">
            <v>0.80900000000000005</v>
          </cell>
          <cell r="C825">
            <v>0</v>
          </cell>
        </row>
        <row r="826">
          <cell r="B826">
            <v>0.81</v>
          </cell>
          <cell r="C826">
            <v>0</v>
          </cell>
        </row>
        <row r="827">
          <cell r="B827">
            <v>0.81100000000000005</v>
          </cell>
          <cell r="C827">
            <v>0</v>
          </cell>
        </row>
        <row r="828">
          <cell r="B828">
            <v>0.81200000000000006</v>
          </cell>
          <cell r="C828">
            <v>0</v>
          </cell>
        </row>
        <row r="829">
          <cell r="B829">
            <v>0.81299999999999994</v>
          </cell>
          <cell r="C829">
            <v>0</v>
          </cell>
        </row>
        <row r="830">
          <cell r="B830">
            <v>0.81399999999999995</v>
          </cell>
          <cell r="C830">
            <v>0</v>
          </cell>
        </row>
        <row r="831">
          <cell r="B831">
            <v>0.81499999999999995</v>
          </cell>
          <cell r="C831">
            <v>0</v>
          </cell>
        </row>
        <row r="832">
          <cell r="B832">
            <v>0.81599999999999995</v>
          </cell>
          <cell r="C832">
            <v>0</v>
          </cell>
        </row>
        <row r="833">
          <cell r="B833">
            <v>0.81699999999999995</v>
          </cell>
          <cell r="C833">
            <v>0</v>
          </cell>
        </row>
        <row r="834">
          <cell r="B834">
            <v>0.81799999999999995</v>
          </cell>
          <cell r="C834">
            <v>0</v>
          </cell>
        </row>
        <row r="835">
          <cell r="B835">
            <v>0.81899999999999995</v>
          </cell>
          <cell r="C835">
            <v>0</v>
          </cell>
        </row>
        <row r="836">
          <cell r="B836">
            <v>0.82</v>
          </cell>
          <cell r="C836">
            <v>0</v>
          </cell>
        </row>
        <row r="837">
          <cell r="B837">
            <v>0.82099999999999995</v>
          </cell>
          <cell r="C837">
            <v>0</v>
          </cell>
        </row>
        <row r="838">
          <cell r="B838">
            <v>0.82199999999999995</v>
          </cell>
          <cell r="C838">
            <v>0</v>
          </cell>
        </row>
        <row r="839">
          <cell r="B839">
            <v>0.82299999999999995</v>
          </cell>
          <cell r="C839">
            <v>0</v>
          </cell>
        </row>
        <row r="840">
          <cell r="B840">
            <v>0.82399999999999995</v>
          </cell>
          <cell r="C840">
            <v>0</v>
          </cell>
        </row>
        <row r="841">
          <cell r="B841">
            <v>0.82499999999999996</v>
          </cell>
          <cell r="C841">
            <v>0</v>
          </cell>
        </row>
        <row r="842">
          <cell r="B842">
            <v>0.82599999999999996</v>
          </cell>
          <cell r="C842">
            <v>0</v>
          </cell>
        </row>
        <row r="843">
          <cell r="B843">
            <v>0.82699999999999996</v>
          </cell>
          <cell r="C843">
            <v>0</v>
          </cell>
        </row>
        <row r="844">
          <cell r="B844">
            <v>0.82799999999999996</v>
          </cell>
          <cell r="C844">
            <v>0</v>
          </cell>
        </row>
        <row r="845">
          <cell r="B845">
            <v>0.82899999999999996</v>
          </cell>
          <cell r="C845">
            <v>0</v>
          </cell>
        </row>
        <row r="846">
          <cell r="B846">
            <v>0.83</v>
          </cell>
          <cell r="C846">
            <v>0</v>
          </cell>
        </row>
        <row r="847">
          <cell r="B847">
            <v>0.83099999999999996</v>
          </cell>
          <cell r="C847">
            <v>0</v>
          </cell>
        </row>
        <row r="848">
          <cell r="B848">
            <v>0.83199999999999996</v>
          </cell>
          <cell r="C848">
            <v>0</v>
          </cell>
        </row>
        <row r="849">
          <cell r="B849">
            <v>0.83299999999999996</v>
          </cell>
          <cell r="C849">
            <v>0</v>
          </cell>
        </row>
        <row r="850">
          <cell r="B850">
            <v>0.83399999999999996</v>
          </cell>
          <cell r="C850">
            <v>0</v>
          </cell>
        </row>
        <row r="851">
          <cell r="B851">
            <v>0.83499999999999996</v>
          </cell>
          <cell r="C851">
            <v>0</v>
          </cell>
        </row>
        <row r="852">
          <cell r="B852">
            <v>0.83599999999999997</v>
          </cell>
          <cell r="C852">
            <v>0</v>
          </cell>
        </row>
        <row r="853">
          <cell r="B853">
            <v>0.83699999999999997</v>
          </cell>
          <cell r="C853">
            <v>0</v>
          </cell>
        </row>
        <row r="854">
          <cell r="B854">
            <v>0.83799999999999997</v>
          </cell>
          <cell r="C854">
            <v>0</v>
          </cell>
        </row>
        <row r="855">
          <cell r="B855">
            <v>0.83899999999999997</v>
          </cell>
          <cell r="C855">
            <v>0</v>
          </cell>
        </row>
        <row r="856">
          <cell r="B856">
            <v>0.84</v>
          </cell>
          <cell r="C856">
            <v>0</v>
          </cell>
        </row>
        <row r="857">
          <cell r="B857">
            <v>0.84099999999999997</v>
          </cell>
          <cell r="C857">
            <v>0</v>
          </cell>
        </row>
        <row r="858">
          <cell r="B858">
            <v>0.84199999999999997</v>
          </cell>
          <cell r="C858">
            <v>0</v>
          </cell>
        </row>
        <row r="859">
          <cell r="B859">
            <v>0.84299999999999997</v>
          </cell>
          <cell r="C859">
            <v>0</v>
          </cell>
        </row>
        <row r="860">
          <cell r="B860">
            <v>0.84399999999999997</v>
          </cell>
          <cell r="C860">
            <v>0</v>
          </cell>
        </row>
        <row r="861">
          <cell r="B861">
            <v>0.84499999999999997</v>
          </cell>
          <cell r="C861">
            <v>0</v>
          </cell>
        </row>
        <row r="862">
          <cell r="B862">
            <v>0.84599999999999997</v>
          </cell>
          <cell r="C862">
            <v>0</v>
          </cell>
        </row>
        <row r="863">
          <cell r="B863">
            <v>0.84699999999999998</v>
          </cell>
          <cell r="C863">
            <v>0</v>
          </cell>
        </row>
        <row r="864">
          <cell r="B864">
            <v>0.84799999999999998</v>
          </cell>
          <cell r="C864">
            <v>0</v>
          </cell>
        </row>
        <row r="865">
          <cell r="B865">
            <v>0.84899999999999998</v>
          </cell>
          <cell r="C865">
            <v>0</v>
          </cell>
        </row>
        <row r="866">
          <cell r="B866">
            <v>0.85</v>
          </cell>
          <cell r="C866">
            <v>0</v>
          </cell>
        </row>
        <row r="867">
          <cell r="B867">
            <v>0.85099999999999998</v>
          </cell>
          <cell r="C867">
            <v>0</v>
          </cell>
        </row>
        <row r="868">
          <cell r="B868">
            <v>0.85199999999999998</v>
          </cell>
          <cell r="C868">
            <v>0</v>
          </cell>
        </row>
        <row r="869">
          <cell r="B869">
            <v>0.85299999999999998</v>
          </cell>
          <cell r="C869">
            <v>0</v>
          </cell>
        </row>
        <row r="870">
          <cell r="B870">
            <v>0.85399999999999998</v>
          </cell>
          <cell r="C870">
            <v>0</v>
          </cell>
        </row>
        <row r="871">
          <cell r="B871">
            <v>0.85499999999999998</v>
          </cell>
          <cell r="C871">
            <v>0</v>
          </cell>
        </row>
        <row r="872">
          <cell r="B872">
            <v>0.85599999999999998</v>
          </cell>
          <cell r="C872">
            <v>0</v>
          </cell>
        </row>
        <row r="873">
          <cell r="B873">
            <v>0.85699999999999998</v>
          </cell>
          <cell r="C873">
            <v>0</v>
          </cell>
        </row>
        <row r="874">
          <cell r="B874">
            <v>0.85799999999999998</v>
          </cell>
          <cell r="C874">
            <v>0</v>
          </cell>
        </row>
        <row r="875">
          <cell r="B875">
            <v>0.85899999999999999</v>
          </cell>
          <cell r="C875">
            <v>0</v>
          </cell>
        </row>
        <row r="876">
          <cell r="B876">
            <v>0.86</v>
          </cell>
          <cell r="C876">
            <v>0</v>
          </cell>
        </row>
        <row r="877">
          <cell r="B877">
            <v>0.86099999999999999</v>
          </cell>
          <cell r="C877">
            <v>0</v>
          </cell>
        </row>
        <row r="878">
          <cell r="B878">
            <v>0.86199999999999999</v>
          </cell>
          <cell r="C878">
            <v>0</v>
          </cell>
        </row>
        <row r="879">
          <cell r="B879">
            <v>0.86299999999999999</v>
          </cell>
          <cell r="C879">
            <v>0</v>
          </cell>
        </row>
        <row r="880">
          <cell r="B880">
            <v>0.86399999999999999</v>
          </cell>
          <cell r="C880">
            <v>0</v>
          </cell>
        </row>
        <row r="881">
          <cell r="B881">
            <v>0.86499999999999999</v>
          </cell>
          <cell r="C881">
            <v>0</v>
          </cell>
        </row>
        <row r="882">
          <cell r="B882">
            <v>0.86599999999999999</v>
          </cell>
          <cell r="C882">
            <v>0</v>
          </cell>
        </row>
        <row r="883">
          <cell r="B883">
            <v>0.86699999999999999</v>
          </cell>
          <cell r="C883">
            <v>0</v>
          </cell>
        </row>
        <row r="884">
          <cell r="B884">
            <v>0.86799999999999999</v>
          </cell>
          <cell r="C884">
            <v>0</v>
          </cell>
        </row>
        <row r="885">
          <cell r="B885">
            <v>0.86899999999999999</v>
          </cell>
          <cell r="C885">
            <v>0</v>
          </cell>
        </row>
        <row r="886">
          <cell r="B886">
            <v>0.87</v>
          </cell>
          <cell r="C886">
            <v>0</v>
          </cell>
        </row>
        <row r="887">
          <cell r="B887">
            <v>0.871</v>
          </cell>
          <cell r="C887">
            <v>0</v>
          </cell>
        </row>
        <row r="888">
          <cell r="B888">
            <v>0.872</v>
          </cell>
          <cell r="C888">
            <v>0</v>
          </cell>
        </row>
        <row r="889">
          <cell r="B889">
            <v>0.873</v>
          </cell>
          <cell r="C889">
            <v>0</v>
          </cell>
        </row>
        <row r="890">
          <cell r="B890">
            <v>0.874</v>
          </cell>
          <cell r="C890">
            <v>0</v>
          </cell>
        </row>
        <row r="891">
          <cell r="B891">
            <v>0.875</v>
          </cell>
          <cell r="C891">
            <v>0</v>
          </cell>
        </row>
        <row r="892">
          <cell r="B892">
            <v>0.876</v>
          </cell>
          <cell r="C892">
            <v>0</v>
          </cell>
        </row>
        <row r="893">
          <cell r="B893">
            <v>0.877</v>
          </cell>
          <cell r="C893">
            <v>0</v>
          </cell>
        </row>
        <row r="894">
          <cell r="B894">
            <v>0.878</v>
          </cell>
          <cell r="C894">
            <v>0</v>
          </cell>
        </row>
        <row r="895">
          <cell r="B895">
            <v>0.879</v>
          </cell>
          <cell r="C895">
            <v>0</v>
          </cell>
        </row>
        <row r="896">
          <cell r="B896">
            <v>0.88</v>
          </cell>
          <cell r="C896">
            <v>0</v>
          </cell>
        </row>
        <row r="897">
          <cell r="B897">
            <v>0.88100000000000001</v>
          </cell>
          <cell r="C897">
            <v>0</v>
          </cell>
        </row>
        <row r="898">
          <cell r="B898">
            <v>0.88200000000000001</v>
          </cell>
          <cell r="C898">
            <v>0</v>
          </cell>
        </row>
        <row r="899">
          <cell r="B899">
            <v>0.88300000000000001</v>
          </cell>
          <cell r="C899">
            <v>0</v>
          </cell>
        </row>
        <row r="900">
          <cell r="B900">
            <v>0.88400000000000001</v>
          </cell>
          <cell r="C900">
            <v>0</v>
          </cell>
        </row>
        <row r="901">
          <cell r="B901">
            <v>0.88500000000000001</v>
          </cell>
          <cell r="C901">
            <v>0</v>
          </cell>
        </row>
        <row r="902">
          <cell r="B902">
            <v>0.88600000000000001</v>
          </cell>
          <cell r="C902">
            <v>0</v>
          </cell>
        </row>
        <row r="903">
          <cell r="B903">
            <v>0.88700000000000001</v>
          </cell>
          <cell r="C903">
            <v>0</v>
          </cell>
        </row>
        <row r="904">
          <cell r="B904">
            <v>0.88800000000000001</v>
          </cell>
          <cell r="C904">
            <v>0</v>
          </cell>
        </row>
        <row r="905">
          <cell r="B905">
            <v>0.88900000000000001</v>
          </cell>
          <cell r="C905">
            <v>0</v>
          </cell>
        </row>
        <row r="906">
          <cell r="B906">
            <v>0.89</v>
          </cell>
          <cell r="C906">
            <v>0</v>
          </cell>
        </row>
        <row r="907">
          <cell r="B907">
            <v>0.89100000000000001</v>
          </cell>
          <cell r="C907">
            <v>0</v>
          </cell>
        </row>
        <row r="908">
          <cell r="B908">
            <v>0.89200000000000002</v>
          </cell>
          <cell r="C908">
            <v>0</v>
          </cell>
        </row>
        <row r="909">
          <cell r="B909">
            <v>0.89300000000000002</v>
          </cell>
          <cell r="C909">
            <v>0</v>
          </cell>
        </row>
        <row r="910">
          <cell r="B910">
            <v>0.89400000000000002</v>
          </cell>
          <cell r="C910">
            <v>0</v>
          </cell>
        </row>
        <row r="911">
          <cell r="B911">
            <v>0.89500000000000002</v>
          </cell>
          <cell r="C911">
            <v>0</v>
          </cell>
        </row>
        <row r="912">
          <cell r="B912">
            <v>0.89600000000000002</v>
          </cell>
          <cell r="C912">
            <v>0</v>
          </cell>
        </row>
        <row r="913">
          <cell r="B913">
            <v>0.89700000000000002</v>
          </cell>
          <cell r="C913">
            <v>0</v>
          </cell>
        </row>
        <row r="914">
          <cell r="B914">
            <v>0.89800000000000002</v>
          </cell>
          <cell r="C914">
            <v>0</v>
          </cell>
        </row>
        <row r="915">
          <cell r="B915">
            <v>0.89900000000000002</v>
          </cell>
          <cell r="C915">
            <v>0</v>
          </cell>
        </row>
        <row r="916">
          <cell r="B916">
            <v>0.9</v>
          </cell>
          <cell r="C916">
            <v>0</v>
          </cell>
        </row>
        <row r="917">
          <cell r="B917">
            <v>0.90100000000000002</v>
          </cell>
          <cell r="C917">
            <v>0</v>
          </cell>
        </row>
        <row r="918">
          <cell r="B918">
            <v>0.90200000000000002</v>
          </cell>
          <cell r="C918">
            <v>0</v>
          </cell>
        </row>
        <row r="919">
          <cell r="B919">
            <v>0.90300000000000002</v>
          </cell>
          <cell r="C919">
            <v>0</v>
          </cell>
        </row>
        <row r="920">
          <cell r="B920">
            <v>0.90400000000000003</v>
          </cell>
          <cell r="C920">
            <v>0</v>
          </cell>
        </row>
        <row r="921">
          <cell r="B921">
            <v>0.90500000000000003</v>
          </cell>
          <cell r="C921">
            <v>0</v>
          </cell>
        </row>
        <row r="922">
          <cell r="B922">
            <v>0.90600000000000003</v>
          </cell>
          <cell r="C922">
            <v>0</v>
          </cell>
        </row>
        <row r="923">
          <cell r="B923">
            <v>0.90700000000000003</v>
          </cell>
          <cell r="C923">
            <v>0</v>
          </cell>
        </row>
        <row r="924">
          <cell r="B924">
            <v>0.90800000000000003</v>
          </cell>
          <cell r="C924">
            <v>0</v>
          </cell>
        </row>
        <row r="925">
          <cell r="B925">
            <v>0.90900000000000003</v>
          </cell>
          <cell r="C925">
            <v>0</v>
          </cell>
        </row>
        <row r="926">
          <cell r="B926">
            <v>0.91</v>
          </cell>
          <cell r="C926">
            <v>0</v>
          </cell>
        </row>
        <row r="927">
          <cell r="B927">
            <v>0.91100000000000003</v>
          </cell>
          <cell r="C927">
            <v>0</v>
          </cell>
        </row>
        <row r="928">
          <cell r="B928">
            <v>0.91200000000000003</v>
          </cell>
          <cell r="C928">
            <v>0</v>
          </cell>
        </row>
        <row r="929">
          <cell r="B929">
            <v>0.91300000000000003</v>
          </cell>
          <cell r="C929">
            <v>0</v>
          </cell>
        </row>
        <row r="930">
          <cell r="B930">
            <v>0.91400000000000003</v>
          </cell>
          <cell r="C930">
            <v>0</v>
          </cell>
        </row>
        <row r="931">
          <cell r="B931">
            <v>0.91500000000000004</v>
          </cell>
          <cell r="C931">
            <v>0</v>
          </cell>
        </row>
        <row r="932">
          <cell r="B932">
            <v>0.91600000000000004</v>
          </cell>
          <cell r="C932">
            <v>0</v>
          </cell>
        </row>
        <row r="933">
          <cell r="B933">
            <v>0.91700000000000004</v>
          </cell>
          <cell r="C933">
            <v>0</v>
          </cell>
        </row>
        <row r="934">
          <cell r="B934">
            <v>0.91800000000000004</v>
          </cell>
          <cell r="C934">
            <v>0</v>
          </cell>
        </row>
        <row r="935">
          <cell r="B935">
            <v>0.91900000000000004</v>
          </cell>
          <cell r="C935">
            <v>0</v>
          </cell>
        </row>
        <row r="936">
          <cell r="B936">
            <v>0.92</v>
          </cell>
          <cell r="C936">
            <v>0</v>
          </cell>
        </row>
        <row r="937">
          <cell r="B937">
            <v>0.92100000000000004</v>
          </cell>
          <cell r="C937">
            <v>0</v>
          </cell>
        </row>
        <row r="938">
          <cell r="B938">
            <v>0.92200000000000004</v>
          </cell>
          <cell r="C938">
            <v>0</v>
          </cell>
        </row>
        <row r="939">
          <cell r="B939">
            <v>0.92300000000000004</v>
          </cell>
          <cell r="C939">
            <v>0</v>
          </cell>
        </row>
        <row r="940">
          <cell r="B940">
            <v>0.92400000000000004</v>
          </cell>
          <cell r="C940">
            <v>0</v>
          </cell>
        </row>
        <row r="941">
          <cell r="B941">
            <v>0.92500000000000004</v>
          </cell>
          <cell r="C941">
            <v>0</v>
          </cell>
        </row>
        <row r="942">
          <cell r="B942">
            <v>0.92600000000000005</v>
          </cell>
          <cell r="C942">
            <v>0</v>
          </cell>
        </row>
        <row r="943">
          <cell r="B943">
            <v>0.92700000000000005</v>
          </cell>
          <cell r="C943">
            <v>0</v>
          </cell>
        </row>
        <row r="944">
          <cell r="B944">
            <v>0.92800000000000005</v>
          </cell>
          <cell r="C944">
            <v>0</v>
          </cell>
        </row>
        <row r="945">
          <cell r="B945">
            <v>0.92900000000000005</v>
          </cell>
          <cell r="C945">
            <v>0</v>
          </cell>
        </row>
        <row r="946">
          <cell r="B946">
            <v>0.93</v>
          </cell>
          <cell r="C946">
            <v>0</v>
          </cell>
        </row>
        <row r="947">
          <cell r="B947">
            <v>0.93100000000000005</v>
          </cell>
          <cell r="C947">
            <v>0</v>
          </cell>
        </row>
        <row r="948">
          <cell r="B948">
            <v>0.93200000000000005</v>
          </cell>
          <cell r="C948">
            <v>0</v>
          </cell>
        </row>
        <row r="949">
          <cell r="B949">
            <v>0.93300000000000005</v>
          </cell>
          <cell r="C949">
            <v>0</v>
          </cell>
        </row>
        <row r="950">
          <cell r="B950">
            <v>0.93400000000000005</v>
          </cell>
          <cell r="C950">
            <v>0</v>
          </cell>
        </row>
        <row r="951">
          <cell r="B951">
            <v>0.93500000000000005</v>
          </cell>
          <cell r="C951">
            <v>0</v>
          </cell>
        </row>
        <row r="952">
          <cell r="B952">
            <v>0.93600000000000005</v>
          </cell>
          <cell r="C952">
            <v>0</v>
          </cell>
        </row>
        <row r="953">
          <cell r="B953">
            <v>0.93700000000000006</v>
          </cell>
          <cell r="C953">
            <v>0</v>
          </cell>
        </row>
        <row r="954">
          <cell r="B954">
            <v>0.93799999999999994</v>
          </cell>
          <cell r="C954">
            <v>0</v>
          </cell>
        </row>
        <row r="955">
          <cell r="B955">
            <v>0.93899999999999995</v>
          </cell>
          <cell r="C955">
            <v>0</v>
          </cell>
        </row>
        <row r="956">
          <cell r="B956">
            <v>0.94</v>
          </cell>
          <cell r="C956">
            <v>0</v>
          </cell>
        </row>
        <row r="957">
          <cell r="B957">
            <v>0.94099999999999995</v>
          </cell>
          <cell r="C957">
            <v>0</v>
          </cell>
        </row>
        <row r="958">
          <cell r="B958">
            <v>0.94199999999999995</v>
          </cell>
          <cell r="C958">
            <v>0</v>
          </cell>
        </row>
        <row r="959">
          <cell r="B959">
            <v>0.94299999999999995</v>
          </cell>
          <cell r="C959">
            <v>0</v>
          </cell>
        </row>
        <row r="960">
          <cell r="B960">
            <v>0.94399999999999995</v>
          </cell>
          <cell r="C960">
            <v>0</v>
          </cell>
        </row>
        <row r="961">
          <cell r="B961">
            <v>0.94499999999999995</v>
          </cell>
          <cell r="C961">
            <v>0</v>
          </cell>
        </row>
        <row r="962">
          <cell r="B962">
            <v>0.94599999999999995</v>
          </cell>
          <cell r="C962">
            <v>0</v>
          </cell>
        </row>
        <row r="963">
          <cell r="B963">
            <v>0.94699999999999995</v>
          </cell>
          <cell r="C963">
            <v>0</v>
          </cell>
        </row>
        <row r="964">
          <cell r="B964">
            <v>0.94799999999999995</v>
          </cell>
          <cell r="C964">
            <v>0</v>
          </cell>
        </row>
        <row r="965">
          <cell r="B965">
            <v>0.94899999999999995</v>
          </cell>
          <cell r="C965">
            <v>0</v>
          </cell>
        </row>
        <row r="966">
          <cell r="B966">
            <v>0.95</v>
          </cell>
          <cell r="C966">
            <v>0</v>
          </cell>
        </row>
        <row r="967">
          <cell r="B967">
            <v>0.95099999999999996</v>
          </cell>
          <cell r="C967">
            <v>0</v>
          </cell>
        </row>
        <row r="968">
          <cell r="B968">
            <v>0.95199999999999996</v>
          </cell>
          <cell r="C968">
            <v>0</v>
          </cell>
        </row>
        <row r="969">
          <cell r="B969">
            <v>0.95299999999999996</v>
          </cell>
          <cell r="C969">
            <v>0</v>
          </cell>
        </row>
        <row r="970">
          <cell r="B970">
            <v>0.95399999999999996</v>
          </cell>
          <cell r="C970">
            <v>0</v>
          </cell>
        </row>
        <row r="971">
          <cell r="B971">
            <v>0.95499999999999996</v>
          </cell>
          <cell r="C971">
            <v>0</v>
          </cell>
        </row>
        <row r="972">
          <cell r="B972">
            <v>0.95599999999999996</v>
          </cell>
          <cell r="C972">
            <v>0</v>
          </cell>
        </row>
        <row r="973">
          <cell r="B973">
            <v>0.95699999999999996</v>
          </cell>
          <cell r="C973">
            <v>0</v>
          </cell>
        </row>
        <row r="974">
          <cell r="B974">
            <v>0.95799999999999996</v>
          </cell>
          <cell r="C974">
            <v>0</v>
          </cell>
        </row>
        <row r="975">
          <cell r="B975">
            <v>0.95899999999999996</v>
          </cell>
          <cell r="C975">
            <v>0</v>
          </cell>
        </row>
        <row r="976">
          <cell r="B976">
            <v>0.96</v>
          </cell>
          <cell r="C976">
            <v>0</v>
          </cell>
        </row>
        <row r="977">
          <cell r="B977">
            <v>0.96099999999999997</v>
          </cell>
          <cell r="C977">
            <v>0</v>
          </cell>
        </row>
        <row r="978">
          <cell r="B978">
            <v>0.96199999999999997</v>
          </cell>
          <cell r="C978">
            <v>0</v>
          </cell>
        </row>
        <row r="979">
          <cell r="B979">
            <v>0.96299999999999997</v>
          </cell>
          <cell r="C979">
            <v>0</v>
          </cell>
        </row>
        <row r="980">
          <cell r="B980">
            <v>0.96399999999999997</v>
          </cell>
          <cell r="C980">
            <v>0</v>
          </cell>
        </row>
        <row r="981">
          <cell r="B981">
            <v>0.96499999999999997</v>
          </cell>
          <cell r="C981">
            <v>0</v>
          </cell>
        </row>
        <row r="982">
          <cell r="B982">
            <v>0.96599999999999997</v>
          </cell>
          <cell r="C982">
            <v>0</v>
          </cell>
        </row>
        <row r="983">
          <cell r="B983">
            <v>0.96699999999999997</v>
          </cell>
          <cell r="C983">
            <v>0</v>
          </cell>
        </row>
        <row r="984">
          <cell r="B984">
            <v>0.96799999999999997</v>
          </cell>
          <cell r="C984">
            <v>0</v>
          </cell>
        </row>
        <row r="985">
          <cell r="B985">
            <v>0.96899999999999997</v>
          </cell>
          <cell r="C985">
            <v>0</v>
          </cell>
        </row>
        <row r="986">
          <cell r="B986">
            <v>0.97</v>
          </cell>
          <cell r="C986">
            <v>0</v>
          </cell>
        </row>
        <row r="987">
          <cell r="B987">
            <v>0.97099999999999997</v>
          </cell>
          <cell r="C987">
            <v>0</v>
          </cell>
        </row>
        <row r="988">
          <cell r="B988">
            <v>0.97199999999999998</v>
          </cell>
          <cell r="C988">
            <v>0</v>
          </cell>
        </row>
        <row r="989">
          <cell r="B989">
            <v>0.97299999999999998</v>
          </cell>
          <cell r="C989">
            <v>0</v>
          </cell>
        </row>
        <row r="990">
          <cell r="B990">
            <v>0.97399999999999998</v>
          </cell>
          <cell r="C990">
            <v>0</v>
          </cell>
        </row>
        <row r="991">
          <cell r="B991">
            <v>0.97499999999999998</v>
          </cell>
          <cell r="C991">
            <v>0</v>
          </cell>
        </row>
        <row r="992">
          <cell r="B992">
            <v>0.97599999999999998</v>
          </cell>
          <cell r="C992">
            <v>0</v>
          </cell>
        </row>
        <row r="993">
          <cell r="B993">
            <v>0.97699999999999998</v>
          </cell>
          <cell r="C993">
            <v>0</v>
          </cell>
        </row>
        <row r="994">
          <cell r="B994">
            <v>0.97799999999999998</v>
          </cell>
          <cell r="C994">
            <v>0</v>
          </cell>
        </row>
        <row r="995">
          <cell r="B995">
            <v>0.97899999999999998</v>
          </cell>
          <cell r="C995">
            <v>0</v>
          </cell>
        </row>
        <row r="996">
          <cell r="B996">
            <v>0.98</v>
          </cell>
          <cell r="C996">
            <v>0</v>
          </cell>
        </row>
        <row r="997">
          <cell r="B997">
            <v>0.98099999999999998</v>
          </cell>
          <cell r="C997">
            <v>0</v>
          </cell>
        </row>
        <row r="998">
          <cell r="B998">
            <v>0.98199999999999998</v>
          </cell>
          <cell r="C998">
            <v>0</v>
          </cell>
        </row>
        <row r="999">
          <cell r="B999">
            <v>0.98299999999999998</v>
          </cell>
          <cell r="C999">
            <v>0</v>
          </cell>
        </row>
        <row r="1000">
          <cell r="B1000">
            <v>0.98399999999999999</v>
          </cell>
          <cell r="C1000">
            <v>0</v>
          </cell>
        </row>
        <row r="1001">
          <cell r="B1001">
            <v>0.98499999999999999</v>
          </cell>
          <cell r="C1001">
            <v>0</v>
          </cell>
        </row>
        <row r="1002">
          <cell r="B1002">
            <v>0.98599999999999999</v>
          </cell>
          <cell r="C1002">
            <v>0</v>
          </cell>
        </row>
        <row r="1003">
          <cell r="B1003">
            <v>0.98699999999999999</v>
          </cell>
          <cell r="C1003">
            <v>0</v>
          </cell>
        </row>
        <row r="1004">
          <cell r="B1004">
            <v>0.98799999999999999</v>
          </cell>
          <cell r="C1004">
            <v>0</v>
          </cell>
        </row>
        <row r="1005">
          <cell r="B1005">
            <v>0.98899999999999999</v>
          </cell>
          <cell r="C1005">
            <v>0</v>
          </cell>
        </row>
        <row r="1006">
          <cell r="B1006">
            <v>0.99</v>
          </cell>
          <cell r="C1006">
            <v>0</v>
          </cell>
        </row>
        <row r="1007">
          <cell r="B1007">
            <v>0.99099999999999999</v>
          </cell>
          <cell r="C1007">
            <v>0</v>
          </cell>
        </row>
        <row r="1008">
          <cell r="B1008">
            <v>0.99199999999999999</v>
          </cell>
          <cell r="C1008">
            <v>0</v>
          </cell>
        </row>
        <row r="1009">
          <cell r="B1009">
            <v>0.99299999999999999</v>
          </cell>
          <cell r="C1009">
            <v>0</v>
          </cell>
        </row>
        <row r="1010">
          <cell r="B1010">
            <v>0.99399999999999999</v>
          </cell>
          <cell r="C1010">
            <v>0</v>
          </cell>
        </row>
        <row r="1011">
          <cell r="B1011">
            <v>0.995</v>
          </cell>
          <cell r="C1011">
            <v>0</v>
          </cell>
        </row>
        <row r="1012">
          <cell r="B1012">
            <v>0.996</v>
          </cell>
          <cell r="C1012">
            <v>0</v>
          </cell>
        </row>
      </sheetData>
      <sheetData sheetId="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ARIA 3.1 RC"/>
      <sheetName val="DATOS"/>
      <sheetName val="INDICE"/>
      <sheetName val="ANEXO 1"/>
      <sheetName val="ANEXO 2"/>
      <sheetName val="ANEXO 3"/>
      <sheetName val="ANEXO 4"/>
      <sheetName val="ANEXO 5"/>
      <sheetName val="ANEXO 6"/>
      <sheetName val="ANEXO 7"/>
      <sheetName val="ANEXO 8"/>
      <sheetName val="ANEXO 9"/>
      <sheetName val="ANEXO 10-A "/>
      <sheetName val="ANEXO 10-B "/>
      <sheetName val="ANEXO 10-C"/>
      <sheetName val="LISTAS"/>
      <sheetName val="IP-01"/>
      <sheetName val="IP-06"/>
      <sheetName val="Hoja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4">
          <cell r="B4" t="str">
            <v xml:space="preserve">Instalación y habilitación de estaciones tecnológicas interactivas </v>
          </cell>
          <cell r="D4" t="str">
            <v>Arrendamiento de vehiculos para la verificación y seguimiento de las obras realizadas con recursos del FAIS.</v>
          </cell>
        </row>
        <row r="5">
          <cell r="B5" t="str">
            <v>Acondicionamiento de espacios fisicos</v>
          </cell>
          <cell r="D5" t="str">
            <v>Contratación de estudios de consultoría para la realización de estudios y evaluación de proyectos.</v>
          </cell>
        </row>
        <row r="6">
          <cell r="B6" t="str">
            <v>Actualizacion del catastro municipal, Padron de contribuyentes y/o tarifas.</v>
          </cell>
          <cell r="D6" t="str">
            <v>Adquisición de material y equipo fotográfico para la verificación y seguimiento de las obras.</v>
          </cell>
        </row>
        <row r="7">
          <cell r="B7" t="str">
            <v>Adquisición de sofware y harware.</v>
          </cell>
          <cell r="D7" t="str">
            <v>Adquisición de material y equipo fotográfico para la verificación y seguimiento de las obras.</v>
          </cell>
        </row>
        <row r="8">
          <cell r="B8" t="str">
            <v>Creación de módulos de participación y consulta ciudadana.</v>
          </cell>
          <cell r="D8" t="str">
            <v>Adquisición de equipo topográfico.</v>
          </cell>
        </row>
        <row r="9">
          <cell r="B9" t="str">
            <v>Creación y actualización de la normatividad municipal.</v>
          </cell>
          <cell r="D9" t="str">
            <v>Mantenimiento y reparación de vehículos para la verificación y el seguimiento de las obras realizadas con recursos del FAIS.</v>
          </cell>
        </row>
        <row r="10">
          <cell r="B10" t="str">
            <v>Cursos de capacitación y actualización.</v>
          </cell>
        </row>
        <row r="11">
          <cell r="B11" t="str">
            <v>Elaboración e implementación de un programa para el desarrollo institucional municipal.</v>
          </cell>
        </row>
      </sheetData>
      <sheetData sheetId="16"/>
      <sheetData sheetId="17"/>
      <sheetData sheetId="1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K97"/>
  <sheetViews>
    <sheetView zoomScale="110" zoomScaleNormal="110" workbookViewId="0">
      <pane ySplit="4" topLeftCell="A5" activePane="bottomLeft" state="frozen"/>
      <selection pane="bottomLeft" activeCell="C19" sqref="C19"/>
    </sheetView>
  </sheetViews>
  <sheetFormatPr baseColWidth="10" defaultColWidth="11.42578125" defaultRowHeight="12.75"/>
  <cols>
    <col min="1" max="1" width="4.85546875" style="2" customWidth="1"/>
    <col min="2" max="2" width="8.5703125" style="2" customWidth="1"/>
    <col min="3" max="3" width="81.5703125" style="2" customWidth="1"/>
    <col min="4" max="4" width="0" style="2" hidden="1" customWidth="1"/>
    <col min="5" max="16384" width="11.42578125" style="2"/>
  </cols>
  <sheetData>
    <row r="1" spans="1:11">
      <c r="A1" s="21"/>
      <c r="B1" s="120" t="s">
        <v>107</v>
      </c>
      <c r="C1" s="120"/>
      <c r="D1" s="1"/>
      <c r="E1" s="21"/>
      <c r="F1" s="21"/>
      <c r="G1" s="21"/>
      <c r="H1" s="21"/>
      <c r="I1" s="21"/>
      <c r="J1" s="1"/>
      <c r="K1" s="1"/>
    </row>
    <row r="2" spans="1:11" ht="18">
      <c r="A2" s="21"/>
      <c r="B2" s="110" t="s">
        <v>62</v>
      </c>
      <c r="C2" s="110"/>
      <c r="D2" s="1"/>
      <c r="E2" s="21"/>
      <c r="F2" s="21"/>
      <c r="G2" s="21"/>
      <c r="H2" s="21"/>
      <c r="I2" s="21"/>
      <c r="J2" s="1"/>
      <c r="K2" s="1"/>
    </row>
    <row r="3" spans="1:11">
      <c r="A3" s="21"/>
      <c r="B3" s="111" t="s">
        <v>119</v>
      </c>
      <c r="C3" s="111"/>
      <c r="D3" s="1"/>
      <c r="E3" s="21"/>
      <c r="F3" s="21"/>
      <c r="G3" s="21"/>
      <c r="H3" s="21"/>
      <c r="I3" s="21"/>
      <c r="J3" s="1"/>
      <c r="K3" s="1"/>
    </row>
    <row r="4" spans="1:11">
      <c r="A4" s="21"/>
      <c r="B4" s="3" t="s">
        <v>2</v>
      </c>
      <c r="C4" s="4" t="s">
        <v>0</v>
      </c>
      <c r="D4" s="1"/>
      <c r="E4" s="21"/>
      <c r="F4" s="21"/>
      <c r="G4" s="21"/>
      <c r="H4" s="21"/>
      <c r="I4" s="21"/>
      <c r="J4" s="1"/>
      <c r="K4" s="1"/>
    </row>
    <row r="5" spans="1:11" ht="15" customHeight="1">
      <c r="A5" s="21"/>
      <c r="B5" s="111" t="s">
        <v>23</v>
      </c>
      <c r="C5" s="111"/>
      <c r="D5" s="1"/>
      <c r="E5" s="21"/>
      <c r="F5" s="21"/>
      <c r="G5" s="21"/>
      <c r="H5" s="21"/>
      <c r="I5" s="21"/>
      <c r="J5" s="1"/>
      <c r="K5" s="1"/>
    </row>
    <row r="6" spans="1:11">
      <c r="A6" s="21"/>
      <c r="B6" s="5" t="s">
        <v>26</v>
      </c>
      <c r="C6" s="6" t="s">
        <v>12</v>
      </c>
      <c r="D6" s="1"/>
      <c r="E6" s="21"/>
      <c r="F6" s="21"/>
      <c r="G6" s="21"/>
      <c r="H6" s="21"/>
      <c r="I6" s="21"/>
      <c r="J6" s="1"/>
      <c r="K6" s="1"/>
    </row>
    <row r="7" spans="1:11">
      <c r="A7" s="21"/>
      <c r="B7" s="5" t="s">
        <v>27</v>
      </c>
      <c r="C7" s="6" t="s">
        <v>3</v>
      </c>
      <c r="D7" s="1"/>
      <c r="E7" s="21"/>
      <c r="F7" s="112" t="s">
        <v>115</v>
      </c>
      <c r="G7" s="112"/>
      <c r="H7" s="112"/>
      <c r="I7" s="112"/>
      <c r="J7" s="1"/>
      <c r="K7" s="1"/>
    </row>
    <row r="8" spans="1:11" ht="13.5" thickBot="1">
      <c r="A8" s="21"/>
      <c r="B8" s="5" t="s">
        <v>28</v>
      </c>
      <c r="C8" s="6" t="s">
        <v>17</v>
      </c>
      <c r="D8" s="1"/>
      <c r="E8" s="21"/>
      <c r="F8" s="113"/>
      <c r="G8" s="113"/>
      <c r="H8" s="113"/>
      <c r="I8" s="113"/>
      <c r="J8" s="1"/>
      <c r="K8" s="1"/>
    </row>
    <row r="9" spans="1:11" ht="16.5" thickTop="1" thickBot="1">
      <c r="A9" s="21"/>
      <c r="B9" s="5" t="s">
        <v>29</v>
      </c>
      <c r="C9" s="7" t="s">
        <v>18</v>
      </c>
      <c r="D9" s="1"/>
      <c r="E9" s="21"/>
      <c r="F9" s="114" t="s">
        <v>108</v>
      </c>
      <c r="G9" s="115"/>
      <c r="H9" s="115"/>
      <c r="I9" s="116"/>
      <c r="J9" s="1"/>
      <c r="K9" s="1"/>
    </row>
    <row r="10" spans="1:11" ht="16.5" thickTop="1" thickBot="1">
      <c r="A10" s="21"/>
      <c r="B10" s="5" t="s">
        <v>30</v>
      </c>
      <c r="C10" s="7" t="s">
        <v>19</v>
      </c>
      <c r="D10" s="1"/>
      <c r="E10" s="21"/>
      <c r="F10" s="117" t="s">
        <v>118</v>
      </c>
      <c r="G10" s="118"/>
      <c r="H10" s="118"/>
      <c r="I10" s="119"/>
      <c r="J10" s="1"/>
      <c r="K10" s="1"/>
    </row>
    <row r="11" spans="1:11" ht="13.5" thickTop="1">
      <c r="A11" s="21"/>
      <c r="B11" s="5" t="s">
        <v>31</v>
      </c>
      <c r="C11" s="8" t="s">
        <v>4</v>
      </c>
      <c r="D11" s="1"/>
      <c r="E11" s="21"/>
      <c r="F11" s="21"/>
      <c r="G11" s="21"/>
      <c r="H11" s="21"/>
      <c r="I11" s="21"/>
      <c r="J11" s="1"/>
      <c r="K11" s="1"/>
    </row>
    <row r="12" spans="1:11">
      <c r="A12" s="21"/>
      <c r="B12" s="9" t="s">
        <v>32</v>
      </c>
      <c r="C12" s="10" t="s">
        <v>5</v>
      </c>
      <c r="D12" s="1"/>
      <c r="E12" s="21"/>
      <c r="F12" s="21"/>
      <c r="G12" s="21"/>
      <c r="H12" s="21"/>
      <c r="I12" s="21"/>
      <c r="J12" s="1"/>
      <c r="K12" s="1"/>
    </row>
    <row r="13" spans="1:11">
      <c r="A13" s="21"/>
      <c r="B13" s="9" t="s">
        <v>33</v>
      </c>
      <c r="C13" s="10" t="s">
        <v>60</v>
      </c>
      <c r="D13" s="1"/>
      <c r="E13" s="21"/>
      <c r="F13" s="21"/>
      <c r="G13" s="21"/>
      <c r="H13" s="21"/>
      <c r="I13" s="21"/>
      <c r="J13" s="1"/>
      <c r="K13" s="1"/>
    </row>
    <row r="14" spans="1:11">
      <c r="A14" s="21"/>
      <c r="B14" s="11" t="s">
        <v>116</v>
      </c>
      <c r="C14" s="10" t="s">
        <v>117</v>
      </c>
      <c r="D14" s="1"/>
      <c r="E14" s="21"/>
      <c r="F14" s="21"/>
      <c r="G14" s="21"/>
      <c r="H14" s="21"/>
      <c r="I14" s="21"/>
      <c r="J14" s="1"/>
      <c r="K14" s="1"/>
    </row>
    <row r="15" spans="1:11">
      <c r="A15" s="21"/>
      <c r="B15" s="9" t="s">
        <v>34</v>
      </c>
      <c r="C15" s="10" t="s">
        <v>6</v>
      </c>
      <c r="D15" s="1"/>
      <c r="E15" s="21"/>
      <c r="F15" s="21"/>
      <c r="G15" s="21"/>
      <c r="H15" s="21"/>
      <c r="I15" s="21"/>
      <c r="J15" s="1"/>
      <c r="K15" s="1"/>
    </row>
    <row r="16" spans="1:11">
      <c r="A16" s="21"/>
      <c r="B16" s="9" t="s">
        <v>35</v>
      </c>
      <c r="C16" s="10" t="s">
        <v>20</v>
      </c>
      <c r="D16" s="1"/>
      <c r="E16" s="21"/>
      <c r="F16" s="21"/>
      <c r="G16" s="21"/>
      <c r="H16" s="21"/>
      <c r="I16" s="21"/>
      <c r="J16" s="1"/>
      <c r="K16" s="1"/>
    </row>
    <row r="17" spans="1:11">
      <c r="A17" s="21"/>
      <c r="B17" s="9" t="s">
        <v>36</v>
      </c>
      <c r="C17" s="12" t="s">
        <v>21</v>
      </c>
      <c r="D17" s="1"/>
      <c r="E17" s="21"/>
      <c r="F17" s="21"/>
      <c r="G17" s="21"/>
      <c r="H17" s="21"/>
      <c r="I17" s="21"/>
      <c r="J17" s="1"/>
      <c r="K17" s="1"/>
    </row>
    <row r="18" spans="1:11" ht="15" customHeight="1">
      <c r="A18" s="21"/>
      <c r="B18" s="108" t="s">
        <v>24</v>
      </c>
      <c r="C18" s="109"/>
      <c r="D18" s="1"/>
      <c r="E18" s="21"/>
      <c r="F18" s="21"/>
      <c r="G18" s="21"/>
      <c r="H18" s="21"/>
      <c r="I18" s="21"/>
      <c r="J18" s="1"/>
      <c r="K18" s="1"/>
    </row>
    <row r="19" spans="1:11">
      <c r="A19" s="21"/>
      <c r="B19" s="9" t="s">
        <v>37</v>
      </c>
      <c r="C19" s="10" t="s">
        <v>22</v>
      </c>
      <c r="D19" s="1"/>
      <c r="E19" s="21"/>
      <c r="F19" s="21"/>
      <c r="G19" s="21"/>
      <c r="H19" s="21"/>
      <c r="I19" s="21"/>
      <c r="J19" s="1"/>
      <c r="K19" s="1"/>
    </row>
    <row r="20" spans="1:11">
      <c r="A20" s="21"/>
      <c r="B20" s="9" t="s">
        <v>38</v>
      </c>
      <c r="C20" s="10" t="s">
        <v>7</v>
      </c>
      <c r="D20" s="1"/>
      <c r="E20" s="21"/>
      <c r="F20" s="21"/>
      <c r="G20" s="21"/>
      <c r="H20" s="21"/>
      <c r="I20" s="21"/>
      <c r="J20" s="1"/>
      <c r="K20" s="1"/>
    </row>
    <row r="21" spans="1:11">
      <c r="A21" s="21"/>
      <c r="B21" s="9" t="s">
        <v>39</v>
      </c>
      <c r="C21" s="10" t="s">
        <v>8</v>
      </c>
      <c r="D21" s="1"/>
      <c r="E21" s="21"/>
      <c r="F21" s="21"/>
      <c r="G21" s="21"/>
      <c r="H21" s="21"/>
      <c r="I21" s="21"/>
      <c r="J21" s="1"/>
      <c r="K21" s="1"/>
    </row>
    <row r="22" spans="1:11">
      <c r="A22" s="21"/>
      <c r="B22" s="9" t="s">
        <v>40</v>
      </c>
      <c r="C22" s="10" t="s">
        <v>13</v>
      </c>
      <c r="D22" s="1"/>
      <c r="E22" s="21"/>
      <c r="F22" s="21"/>
      <c r="G22" s="21"/>
      <c r="H22" s="21"/>
      <c r="I22" s="21"/>
      <c r="J22" s="1"/>
      <c r="K22" s="1"/>
    </row>
    <row r="23" spans="1:11">
      <c r="A23" s="21"/>
      <c r="B23" s="9" t="s">
        <v>41</v>
      </c>
      <c r="C23" s="10" t="s">
        <v>25</v>
      </c>
      <c r="D23" s="1"/>
      <c r="E23" s="21"/>
      <c r="F23" s="21"/>
      <c r="G23" s="21"/>
      <c r="H23" s="21"/>
      <c r="I23" s="21"/>
      <c r="J23" s="1"/>
      <c r="K23" s="1"/>
    </row>
    <row r="24" spans="1:11">
      <c r="A24" s="21"/>
      <c r="B24" s="9" t="s">
        <v>42</v>
      </c>
      <c r="C24" s="10" t="s">
        <v>9</v>
      </c>
      <c r="D24" s="1"/>
      <c r="E24" s="21"/>
      <c r="F24" s="21"/>
      <c r="G24" s="21"/>
      <c r="H24" s="21"/>
      <c r="I24" s="21"/>
      <c r="J24" s="1"/>
      <c r="K24" s="1"/>
    </row>
    <row r="25" spans="1:11">
      <c r="A25" s="21"/>
      <c r="B25" s="9" t="s">
        <v>43</v>
      </c>
      <c r="C25" s="10" t="s">
        <v>44</v>
      </c>
      <c r="D25" s="1"/>
      <c r="E25" s="21"/>
      <c r="F25" s="21"/>
      <c r="G25" s="21"/>
      <c r="H25" s="21"/>
      <c r="I25" s="21"/>
      <c r="J25" s="1"/>
      <c r="K25" s="1"/>
    </row>
    <row r="26" spans="1:11">
      <c r="A26" s="21"/>
      <c r="B26" s="9" t="s">
        <v>45</v>
      </c>
      <c r="C26" s="10" t="s">
        <v>46</v>
      </c>
      <c r="D26" s="1"/>
      <c r="E26" s="21"/>
      <c r="F26" s="21"/>
      <c r="G26" s="21"/>
      <c r="H26" s="21"/>
      <c r="I26" s="21"/>
      <c r="J26" s="1"/>
      <c r="K26" s="1"/>
    </row>
    <row r="27" spans="1:11">
      <c r="A27" s="21"/>
      <c r="B27" s="9" t="s">
        <v>47</v>
      </c>
      <c r="C27" s="10" t="s">
        <v>14</v>
      </c>
      <c r="D27" s="1"/>
      <c r="E27" s="21"/>
      <c r="F27" s="21"/>
      <c r="G27" s="21"/>
      <c r="H27" s="21"/>
      <c r="I27" s="21"/>
      <c r="J27" s="1"/>
      <c r="K27" s="1"/>
    </row>
    <row r="28" spans="1:11">
      <c r="A28" s="21"/>
      <c r="B28" s="9" t="s">
        <v>48</v>
      </c>
      <c r="C28" s="10" t="s">
        <v>15</v>
      </c>
      <c r="D28" s="1"/>
      <c r="E28" s="21"/>
      <c r="F28" s="21"/>
      <c r="G28" s="21"/>
      <c r="H28" s="21"/>
      <c r="I28" s="21"/>
      <c r="J28" s="1"/>
      <c r="K28" s="1"/>
    </row>
    <row r="29" spans="1:11">
      <c r="A29" s="21"/>
      <c r="B29" s="9" t="s">
        <v>49</v>
      </c>
      <c r="C29" s="10" t="s">
        <v>61</v>
      </c>
      <c r="D29" s="1"/>
      <c r="E29" s="21"/>
      <c r="F29" s="21"/>
      <c r="G29" s="21"/>
      <c r="H29" s="21"/>
      <c r="I29" s="21"/>
      <c r="J29" s="1"/>
      <c r="K29" s="1"/>
    </row>
    <row r="30" spans="1:11">
      <c r="A30" s="21"/>
      <c r="B30" s="11" t="s">
        <v>50</v>
      </c>
      <c r="C30" s="12" t="s">
        <v>55</v>
      </c>
      <c r="D30" s="1"/>
      <c r="E30" s="21"/>
      <c r="F30" s="21"/>
      <c r="G30" s="21"/>
      <c r="H30" s="21"/>
      <c r="I30" s="21"/>
      <c r="J30" s="1"/>
      <c r="K30" s="1"/>
    </row>
    <row r="31" spans="1:11">
      <c r="A31" s="21"/>
      <c r="B31" s="11" t="s">
        <v>53</v>
      </c>
      <c r="C31" s="12" t="s">
        <v>56</v>
      </c>
      <c r="D31" s="1"/>
      <c r="E31" s="21"/>
      <c r="F31" s="21"/>
      <c r="G31" s="21"/>
      <c r="H31" s="21"/>
      <c r="I31" s="21"/>
      <c r="J31" s="1"/>
      <c r="K31" s="1"/>
    </row>
    <row r="32" spans="1:11">
      <c r="A32" s="21"/>
      <c r="B32" s="11" t="s">
        <v>54</v>
      </c>
      <c r="C32" s="10" t="s">
        <v>16</v>
      </c>
      <c r="D32" s="1"/>
      <c r="E32" s="21"/>
      <c r="F32" s="21"/>
      <c r="G32" s="21"/>
      <c r="H32" s="21"/>
      <c r="I32" s="21"/>
      <c r="J32" s="1"/>
      <c r="K32" s="1"/>
    </row>
    <row r="33" spans="1:11" ht="2.25" customHeight="1">
      <c r="A33" s="21"/>
      <c r="B33" s="13"/>
      <c r="C33" s="13"/>
      <c r="D33" s="1"/>
      <c r="E33" s="21"/>
      <c r="F33" s="21"/>
      <c r="G33" s="21"/>
      <c r="H33" s="21"/>
      <c r="I33" s="21"/>
      <c r="J33" s="1"/>
      <c r="K33" s="1"/>
    </row>
    <row r="34" spans="1:11" ht="15" customHeight="1">
      <c r="A34" s="21"/>
      <c r="B34" s="108" t="s">
        <v>51</v>
      </c>
      <c r="C34" s="109"/>
      <c r="D34" s="1"/>
      <c r="E34" s="21"/>
      <c r="F34" s="21"/>
      <c r="G34" s="21"/>
      <c r="H34" s="21"/>
      <c r="I34" s="21"/>
      <c r="J34" s="1"/>
      <c r="K34" s="1"/>
    </row>
    <row r="35" spans="1:11">
      <c r="A35" s="21"/>
      <c r="B35" s="14" t="s">
        <v>52</v>
      </c>
      <c r="C35" s="10" t="s">
        <v>57</v>
      </c>
      <c r="D35" s="1"/>
      <c r="E35" s="21"/>
      <c r="F35" s="21"/>
      <c r="G35" s="21"/>
      <c r="H35" s="21"/>
      <c r="I35" s="21"/>
      <c r="J35" s="1"/>
      <c r="K35" s="1"/>
    </row>
    <row r="36" spans="1:11">
      <c r="A36" s="21"/>
      <c r="B36" s="14" t="s">
        <v>59</v>
      </c>
      <c r="C36" s="10" t="s">
        <v>58</v>
      </c>
      <c r="D36" s="1"/>
      <c r="E36" s="21"/>
      <c r="F36" s="21"/>
      <c r="G36" s="21"/>
      <c r="H36" s="21"/>
      <c r="I36" s="21"/>
      <c r="J36" s="1"/>
      <c r="K36" s="1"/>
    </row>
    <row r="37" spans="1:11">
      <c r="A37" s="21"/>
      <c r="B37" s="14" t="s">
        <v>63</v>
      </c>
      <c r="C37" s="10" t="s">
        <v>64</v>
      </c>
      <c r="D37" s="1"/>
      <c r="E37" s="21"/>
      <c r="F37" s="21"/>
      <c r="G37" s="21"/>
      <c r="H37" s="21"/>
      <c r="I37" s="21"/>
      <c r="J37" s="1"/>
      <c r="K37" s="1"/>
    </row>
    <row r="38" spans="1:11">
      <c r="A38" s="21"/>
      <c r="B38" s="14" t="s">
        <v>65</v>
      </c>
      <c r="C38" s="10" t="s">
        <v>66</v>
      </c>
      <c r="D38" s="1"/>
      <c r="E38" s="21"/>
      <c r="F38" s="21"/>
      <c r="G38" s="21"/>
      <c r="H38" s="21"/>
      <c r="I38" s="21"/>
      <c r="J38" s="1"/>
      <c r="K38" s="1"/>
    </row>
    <row r="39" spans="1:11">
      <c r="A39" s="21"/>
      <c r="B39" s="14" t="s">
        <v>67</v>
      </c>
      <c r="C39" s="10" t="s">
        <v>68</v>
      </c>
      <c r="D39" s="1"/>
      <c r="E39" s="21"/>
      <c r="F39" s="21"/>
      <c r="G39" s="21"/>
      <c r="H39" s="21"/>
      <c r="I39" s="21"/>
      <c r="J39" s="1"/>
      <c r="K39" s="1"/>
    </row>
    <row r="40" spans="1:11" ht="15" customHeight="1">
      <c r="A40" s="21"/>
      <c r="B40" s="108" t="s">
        <v>69</v>
      </c>
      <c r="C40" s="109"/>
      <c r="D40" s="1"/>
      <c r="E40" s="21"/>
      <c r="F40" s="21"/>
      <c r="G40" s="21"/>
      <c r="H40" s="21"/>
      <c r="I40" s="21"/>
      <c r="J40" s="1"/>
      <c r="K40" s="1"/>
    </row>
    <row r="41" spans="1:11">
      <c r="A41" s="21"/>
      <c r="B41" s="14" t="s">
        <v>70</v>
      </c>
      <c r="C41" s="10" t="s">
        <v>71</v>
      </c>
      <c r="D41" s="1"/>
      <c r="E41" s="21"/>
      <c r="F41" s="21"/>
      <c r="G41" s="21"/>
      <c r="H41" s="21"/>
      <c r="I41" s="21"/>
      <c r="J41" s="1"/>
      <c r="K41" s="1"/>
    </row>
    <row r="42" spans="1:11">
      <c r="A42" s="21"/>
      <c r="B42" s="14" t="s">
        <v>103</v>
      </c>
      <c r="C42" s="10" t="s">
        <v>92</v>
      </c>
      <c r="D42" s="1"/>
      <c r="E42" s="21"/>
      <c r="F42" s="21"/>
      <c r="G42" s="21"/>
      <c r="H42" s="21"/>
      <c r="I42" s="21"/>
      <c r="J42" s="1"/>
      <c r="K42" s="1"/>
    </row>
    <row r="43" spans="1:11" ht="15" customHeight="1">
      <c r="A43" s="21"/>
      <c r="B43" s="108" t="s">
        <v>10</v>
      </c>
      <c r="C43" s="109"/>
      <c r="D43" s="1"/>
      <c r="E43" s="21"/>
      <c r="F43" s="21"/>
      <c r="G43" s="21"/>
      <c r="H43" s="21"/>
      <c r="I43" s="21"/>
      <c r="J43" s="1"/>
      <c r="K43" s="1"/>
    </row>
    <row r="44" spans="1:11">
      <c r="A44" s="21"/>
      <c r="B44" s="15" t="s">
        <v>76</v>
      </c>
      <c r="C44" s="16" t="s">
        <v>72</v>
      </c>
      <c r="D44" s="1"/>
      <c r="E44" s="21"/>
      <c r="F44" s="21"/>
      <c r="G44" s="21"/>
      <c r="H44" s="21"/>
      <c r="I44" s="21"/>
      <c r="J44" s="1"/>
      <c r="K44" s="1"/>
    </row>
    <row r="45" spans="1:11">
      <c r="A45" s="21"/>
      <c r="B45" s="17" t="s">
        <v>77</v>
      </c>
      <c r="C45" s="16" t="s">
        <v>73</v>
      </c>
      <c r="D45" s="1"/>
      <c r="E45" s="21"/>
      <c r="F45" s="21"/>
      <c r="G45" s="21"/>
      <c r="H45" s="21"/>
      <c r="I45" s="21"/>
      <c r="J45" s="1"/>
      <c r="K45" s="1"/>
    </row>
    <row r="46" spans="1:11" ht="25.5">
      <c r="A46" s="21"/>
      <c r="B46" s="15" t="s">
        <v>78</v>
      </c>
      <c r="C46" s="16" t="s">
        <v>79</v>
      </c>
      <c r="D46" s="1"/>
      <c r="E46" s="21"/>
      <c r="F46" s="21"/>
      <c r="G46" s="21"/>
      <c r="H46" s="21"/>
      <c r="I46" s="21"/>
      <c r="J46" s="1"/>
      <c r="K46" s="1"/>
    </row>
    <row r="47" spans="1:11">
      <c r="A47" s="21"/>
      <c r="B47" s="17" t="s">
        <v>80</v>
      </c>
      <c r="C47" s="7" t="s">
        <v>109</v>
      </c>
      <c r="D47" s="1"/>
      <c r="E47" s="21"/>
      <c r="F47" s="21"/>
      <c r="G47" s="21"/>
      <c r="H47" s="21"/>
      <c r="I47" s="21"/>
      <c r="J47" s="1"/>
      <c r="K47" s="1"/>
    </row>
    <row r="48" spans="1:11">
      <c r="A48" s="21"/>
      <c r="B48" s="17" t="s">
        <v>81</v>
      </c>
      <c r="C48" s="7" t="s">
        <v>74</v>
      </c>
      <c r="D48" s="1"/>
      <c r="E48" s="21"/>
      <c r="F48" s="21"/>
      <c r="G48" s="21"/>
      <c r="H48" s="21"/>
      <c r="I48" s="21"/>
      <c r="J48" s="1"/>
      <c r="K48" s="1"/>
    </row>
    <row r="49" spans="1:11">
      <c r="A49" s="21"/>
      <c r="B49" s="17" t="s">
        <v>82</v>
      </c>
      <c r="C49" s="7" t="s">
        <v>83</v>
      </c>
      <c r="D49" s="1"/>
      <c r="E49" s="21"/>
      <c r="F49" s="21"/>
      <c r="G49" s="21"/>
      <c r="H49" s="21"/>
      <c r="I49" s="21"/>
      <c r="J49" s="1"/>
      <c r="K49" s="1"/>
    </row>
    <row r="50" spans="1:11">
      <c r="A50" s="21"/>
      <c r="B50" s="17" t="s">
        <v>84</v>
      </c>
      <c r="C50" s="16" t="s">
        <v>85</v>
      </c>
      <c r="D50" s="1"/>
      <c r="E50" s="21"/>
      <c r="F50" s="21"/>
      <c r="G50" s="21"/>
      <c r="H50" s="21"/>
      <c r="I50" s="21"/>
      <c r="J50" s="1"/>
      <c r="K50" s="1"/>
    </row>
    <row r="51" spans="1:11" ht="25.5">
      <c r="A51" s="21"/>
      <c r="B51" s="17" t="s">
        <v>86</v>
      </c>
      <c r="C51" s="16" t="s">
        <v>87</v>
      </c>
      <c r="D51" s="1"/>
      <c r="E51" s="21"/>
      <c r="F51" s="21"/>
      <c r="G51" s="21"/>
      <c r="H51" s="21"/>
      <c r="I51" s="21"/>
      <c r="J51" s="1"/>
      <c r="K51" s="1"/>
    </row>
    <row r="52" spans="1:11">
      <c r="A52" s="21"/>
      <c r="B52" s="17" t="s">
        <v>88</v>
      </c>
      <c r="C52" s="16" t="s">
        <v>89</v>
      </c>
      <c r="D52" s="1"/>
      <c r="E52" s="21"/>
      <c r="F52" s="21"/>
      <c r="G52" s="21"/>
      <c r="H52" s="21"/>
      <c r="I52" s="21"/>
      <c r="J52" s="1"/>
      <c r="K52" s="1"/>
    </row>
    <row r="53" spans="1:11">
      <c r="A53" s="21"/>
      <c r="B53" s="17" t="s">
        <v>90</v>
      </c>
      <c r="C53" s="16" t="s">
        <v>75</v>
      </c>
      <c r="D53" s="1"/>
      <c r="E53" s="21"/>
      <c r="F53" s="21"/>
      <c r="G53" s="21"/>
      <c r="H53" s="21"/>
      <c r="I53" s="21"/>
      <c r="J53" s="1"/>
      <c r="K53" s="1"/>
    </row>
    <row r="54" spans="1:11">
      <c r="A54" s="21"/>
      <c r="B54" s="17" t="s">
        <v>110</v>
      </c>
      <c r="C54" s="18" t="s">
        <v>111</v>
      </c>
      <c r="D54" s="1"/>
      <c r="E54" s="21"/>
      <c r="F54" s="21"/>
      <c r="G54" s="21"/>
      <c r="H54" s="21"/>
      <c r="I54" s="21"/>
      <c r="J54" s="1"/>
      <c r="K54" s="1"/>
    </row>
    <row r="55" spans="1:11" ht="15" customHeight="1">
      <c r="A55" s="21"/>
      <c r="B55" s="106" t="s">
        <v>11</v>
      </c>
      <c r="C55" s="107"/>
      <c r="D55" s="1"/>
      <c r="E55" s="21"/>
      <c r="F55" s="21"/>
      <c r="G55" s="21"/>
      <c r="H55" s="21"/>
      <c r="I55" s="21"/>
      <c r="J55" s="1"/>
      <c r="K55" s="1"/>
    </row>
    <row r="56" spans="1:11">
      <c r="A56" s="21"/>
      <c r="B56" s="17" t="s">
        <v>93</v>
      </c>
      <c r="C56" s="19" t="s">
        <v>101</v>
      </c>
      <c r="D56" s="1"/>
      <c r="E56" s="21"/>
      <c r="F56" s="21"/>
      <c r="G56" s="21"/>
      <c r="H56" s="21"/>
      <c r="I56" s="21"/>
      <c r="J56" s="1"/>
      <c r="K56" s="1"/>
    </row>
    <row r="57" spans="1:11">
      <c r="A57" s="21"/>
      <c r="B57" s="17" t="s">
        <v>94</v>
      </c>
      <c r="C57" s="19" t="s">
        <v>102</v>
      </c>
      <c r="D57" s="1"/>
      <c r="E57" s="21"/>
      <c r="F57" s="21"/>
      <c r="G57" s="21"/>
      <c r="H57" s="21"/>
      <c r="I57" s="21"/>
      <c r="J57" s="1"/>
      <c r="K57" s="1"/>
    </row>
    <row r="58" spans="1:11">
      <c r="A58" s="21"/>
      <c r="B58" s="17" t="s">
        <v>95</v>
      </c>
      <c r="C58" s="20" t="s">
        <v>109</v>
      </c>
      <c r="D58" s="1"/>
      <c r="E58" s="21"/>
      <c r="F58" s="21"/>
      <c r="G58" s="21"/>
      <c r="H58" s="21"/>
      <c r="I58" s="21"/>
      <c r="J58" s="1"/>
      <c r="K58" s="1"/>
    </row>
    <row r="59" spans="1:11">
      <c r="A59" s="21"/>
      <c r="B59" s="17" t="s">
        <v>96</v>
      </c>
      <c r="C59" s="16" t="s">
        <v>104</v>
      </c>
      <c r="D59" s="1"/>
      <c r="E59" s="21"/>
      <c r="F59" s="21"/>
      <c r="G59" s="21"/>
      <c r="H59" s="21"/>
      <c r="I59" s="21"/>
      <c r="J59" s="1"/>
      <c r="K59" s="1"/>
    </row>
    <row r="60" spans="1:11">
      <c r="A60" s="21"/>
      <c r="B60" s="17" t="s">
        <v>97</v>
      </c>
      <c r="C60" s="16" t="s">
        <v>112</v>
      </c>
      <c r="E60" s="21"/>
      <c r="F60" s="21"/>
      <c r="G60" s="21"/>
      <c r="H60" s="21"/>
      <c r="I60" s="21"/>
      <c r="J60" s="1"/>
      <c r="K60" s="1"/>
    </row>
    <row r="61" spans="1:11">
      <c r="A61" s="21"/>
      <c r="B61" s="17" t="s">
        <v>98</v>
      </c>
      <c r="C61" s="16" t="s">
        <v>113</v>
      </c>
      <c r="E61" s="21"/>
      <c r="F61" s="21"/>
      <c r="G61" s="21"/>
      <c r="H61" s="21"/>
      <c r="I61" s="21"/>
      <c r="J61" s="1"/>
      <c r="K61" s="1"/>
    </row>
    <row r="62" spans="1:11">
      <c r="A62" s="21"/>
      <c r="B62" s="17" t="s">
        <v>99</v>
      </c>
      <c r="C62" s="16" t="s">
        <v>114</v>
      </c>
      <c r="E62" s="21"/>
      <c r="F62" s="21"/>
      <c r="G62" s="21"/>
      <c r="H62" s="21"/>
      <c r="I62" s="21"/>
      <c r="J62" s="1"/>
      <c r="K62" s="1"/>
    </row>
    <row r="63" spans="1:11">
      <c r="A63" s="21"/>
      <c r="B63" s="17" t="s">
        <v>100</v>
      </c>
      <c r="C63" s="16" t="s">
        <v>105</v>
      </c>
      <c r="E63" s="21"/>
      <c r="F63" s="21"/>
      <c r="G63" s="21"/>
      <c r="H63" s="21"/>
      <c r="I63" s="21"/>
      <c r="J63" s="1"/>
      <c r="K63" s="1"/>
    </row>
    <row r="64" spans="1:11">
      <c r="A64" s="21"/>
      <c r="B64" s="17" t="s">
        <v>106</v>
      </c>
      <c r="C64" s="7" t="s">
        <v>91</v>
      </c>
      <c r="E64" s="21"/>
      <c r="F64" s="21"/>
      <c r="G64" s="21"/>
      <c r="H64" s="21"/>
      <c r="I64" s="21"/>
      <c r="J64" s="1"/>
      <c r="K64" s="1"/>
    </row>
    <row r="65" spans="1:11">
      <c r="A65" s="21"/>
      <c r="B65" s="21"/>
      <c r="C65" s="21"/>
      <c r="D65" s="21"/>
      <c r="E65" s="21"/>
      <c r="F65" s="21"/>
      <c r="G65" s="21"/>
      <c r="H65" s="21"/>
      <c r="I65" s="21"/>
      <c r="J65" s="1"/>
      <c r="K65" s="1"/>
    </row>
    <row r="66" spans="1:11">
      <c r="A66" s="21"/>
      <c r="B66" s="21"/>
      <c r="C66" s="21"/>
      <c r="D66" s="21"/>
      <c r="E66" s="21"/>
      <c r="F66" s="21"/>
      <c r="G66" s="21"/>
      <c r="H66" s="21"/>
      <c r="I66" s="21"/>
      <c r="J66" s="1"/>
      <c r="K66" s="1"/>
    </row>
    <row r="67" spans="1:11">
      <c r="A67" s="21"/>
      <c r="B67" s="21"/>
      <c r="C67" s="21"/>
      <c r="D67" s="21"/>
      <c r="E67" s="21"/>
      <c r="F67" s="21"/>
      <c r="G67" s="21"/>
      <c r="H67" s="21"/>
      <c r="I67" s="21"/>
      <c r="J67" s="1"/>
      <c r="K67" s="1"/>
    </row>
    <row r="68" spans="1:11">
      <c r="A68" s="21"/>
      <c r="B68" s="21"/>
      <c r="C68" s="21"/>
      <c r="D68" s="21"/>
      <c r="E68" s="21"/>
      <c r="F68" s="21"/>
      <c r="G68" s="21"/>
      <c r="H68" s="21"/>
      <c r="I68" s="21"/>
      <c r="J68" s="1"/>
      <c r="K68" s="1"/>
    </row>
    <row r="69" spans="1:11">
      <c r="A69" s="21"/>
      <c r="B69" s="21"/>
      <c r="C69" s="21"/>
      <c r="D69" s="21"/>
      <c r="E69" s="21"/>
      <c r="F69" s="21"/>
      <c r="G69" s="21"/>
      <c r="H69" s="21"/>
      <c r="I69" s="21"/>
      <c r="J69" s="1"/>
      <c r="K69" s="1"/>
    </row>
    <row r="70" spans="1:11">
      <c r="A70" s="21"/>
      <c r="B70" s="21"/>
      <c r="C70" s="21"/>
      <c r="D70" s="21"/>
      <c r="E70" s="21"/>
      <c r="F70" s="21"/>
      <c r="G70" s="21"/>
      <c r="H70" s="21"/>
      <c r="I70" s="21"/>
      <c r="J70" s="1"/>
      <c r="K70" s="1"/>
    </row>
    <row r="71" spans="1:11">
      <c r="A71" s="21"/>
      <c r="B71" s="21"/>
      <c r="C71" s="21"/>
      <c r="D71" s="21"/>
      <c r="E71" s="21"/>
      <c r="F71" s="21"/>
      <c r="G71" s="21"/>
      <c r="H71" s="21"/>
      <c r="I71" s="21"/>
      <c r="J71" s="1"/>
      <c r="K71" s="1"/>
    </row>
    <row r="72" spans="1:11">
      <c r="A72" s="1"/>
      <c r="B72" s="1"/>
      <c r="C72" s="1"/>
      <c r="D72" s="1"/>
      <c r="E72" s="1"/>
      <c r="F72" s="1"/>
      <c r="G72" s="1"/>
      <c r="H72" s="1"/>
      <c r="I72" s="1"/>
      <c r="J72" s="1"/>
      <c r="K72" s="1"/>
    </row>
    <row r="73" spans="1:11">
      <c r="A73" s="1"/>
      <c r="B73" s="1"/>
      <c r="C73" s="1"/>
      <c r="D73" s="1"/>
      <c r="E73" s="1"/>
      <c r="F73" s="1"/>
      <c r="G73" s="1"/>
      <c r="H73" s="1"/>
      <c r="I73" s="1"/>
      <c r="J73" s="1"/>
      <c r="K73" s="1"/>
    </row>
    <row r="74" spans="1:11">
      <c r="A74" s="1"/>
      <c r="B74" s="1"/>
      <c r="C74" s="1"/>
      <c r="D74" s="1"/>
      <c r="E74" s="1"/>
      <c r="F74" s="1"/>
      <c r="G74" s="1"/>
      <c r="H74" s="1"/>
      <c r="I74" s="1"/>
      <c r="J74" s="1"/>
      <c r="K74" s="1"/>
    </row>
    <row r="75" spans="1:11">
      <c r="A75" s="1"/>
      <c r="B75" s="1"/>
      <c r="C75" s="1"/>
      <c r="D75" s="1"/>
      <c r="E75" s="1"/>
      <c r="F75" s="1"/>
      <c r="G75" s="1"/>
      <c r="H75" s="1"/>
      <c r="I75" s="1"/>
      <c r="J75" s="1"/>
      <c r="K75" s="1"/>
    </row>
    <row r="76" spans="1:11">
      <c r="A76" s="1"/>
      <c r="B76" s="1"/>
      <c r="C76" s="1"/>
      <c r="D76" s="1"/>
      <c r="E76" s="1"/>
      <c r="F76" s="1"/>
      <c r="G76" s="1"/>
      <c r="H76" s="1"/>
      <c r="I76" s="1"/>
      <c r="J76" s="1"/>
      <c r="K76" s="1"/>
    </row>
    <row r="77" spans="1:11">
      <c r="A77" s="1"/>
      <c r="B77" s="1"/>
      <c r="C77" s="1"/>
      <c r="D77" s="1"/>
      <c r="E77" s="1"/>
      <c r="F77" s="1"/>
      <c r="G77" s="1"/>
      <c r="H77" s="1"/>
      <c r="I77" s="1"/>
      <c r="J77" s="1"/>
      <c r="K77" s="1"/>
    </row>
    <row r="78" spans="1:11">
      <c r="A78" s="1"/>
      <c r="B78" s="1"/>
      <c r="C78" s="1"/>
      <c r="D78" s="1"/>
      <c r="E78" s="1"/>
      <c r="F78" s="1"/>
      <c r="G78" s="1"/>
      <c r="H78" s="1"/>
      <c r="I78" s="1"/>
      <c r="J78" s="1"/>
      <c r="K78" s="1"/>
    </row>
    <row r="79" spans="1:11">
      <c r="A79" s="1"/>
      <c r="B79" s="1"/>
      <c r="C79" s="1"/>
      <c r="D79" s="1"/>
      <c r="E79" s="1"/>
      <c r="F79" s="1"/>
      <c r="G79" s="1"/>
      <c r="H79" s="1"/>
      <c r="I79" s="1"/>
      <c r="J79" s="1"/>
      <c r="K79" s="1"/>
    </row>
    <row r="80" spans="1:11">
      <c r="A80" s="1"/>
      <c r="B80" s="1"/>
      <c r="C80" s="1"/>
      <c r="D80" s="1"/>
      <c r="E80" s="1"/>
      <c r="F80" s="1"/>
      <c r="G80" s="1"/>
      <c r="H80" s="1"/>
      <c r="I80" s="1"/>
      <c r="J80" s="1"/>
      <c r="K80" s="1"/>
    </row>
    <row r="81" spans="1:11">
      <c r="A81" s="1"/>
      <c r="B81" s="1"/>
      <c r="C81" s="1"/>
      <c r="D81" s="1"/>
      <c r="E81" s="1"/>
      <c r="F81" s="1"/>
      <c r="G81" s="1"/>
      <c r="H81" s="1"/>
      <c r="I81" s="1"/>
      <c r="J81" s="1"/>
      <c r="K81" s="1"/>
    </row>
    <row r="82" spans="1:11">
      <c r="A82" s="1"/>
      <c r="B82" s="1"/>
      <c r="C82" s="1"/>
      <c r="D82" s="1"/>
      <c r="E82" s="1"/>
      <c r="F82" s="1"/>
      <c r="G82" s="1"/>
      <c r="H82" s="1"/>
      <c r="I82" s="1"/>
      <c r="J82" s="1"/>
      <c r="K82" s="1"/>
    </row>
    <row r="83" spans="1:11">
      <c r="A83" s="1"/>
      <c r="B83" s="1"/>
      <c r="C83" s="1"/>
      <c r="D83" s="1"/>
      <c r="E83" s="1"/>
      <c r="F83" s="1"/>
      <c r="G83" s="1"/>
      <c r="H83" s="1"/>
      <c r="I83" s="1"/>
      <c r="J83" s="1"/>
      <c r="K83" s="1"/>
    </row>
    <row r="84" spans="1:11">
      <c r="A84" s="1"/>
      <c r="B84" s="1"/>
      <c r="C84" s="1"/>
      <c r="D84" s="1"/>
      <c r="E84" s="1"/>
      <c r="F84" s="1"/>
      <c r="G84" s="1"/>
      <c r="H84" s="1"/>
      <c r="I84" s="1"/>
      <c r="J84" s="1"/>
      <c r="K84" s="1"/>
    </row>
    <row r="85" spans="1:11">
      <c r="A85" s="1"/>
      <c r="B85" s="1"/>
      <c r="C85" s="1"/>
      <c r="D85" s="1"/>
      <c r="E85" s="1"/>
      <c r="F85" s="1"/>
      <c r="G85" s="1"/>
      <c r="H85" s="1"/>
      <c r="I85" s="1"/>
      <c r="J85" s="1"/>
      <c r="K85" s="1"/>
    </row>
    <row r="86" spans="1:11">
      <c r="A86" s="1"/>
      <c r="B86" s="1"/>
      <c r="C86" s="1"/>
      <c r="D86" s="1"/>
      <c r="E86" s="1"/>
      <c r="F86" s="1"/>
      <c r="G86" s="1"/>
      <c r="H86" s="1"/>
      <c r="I86" s="1"/>
      <c r="J86" s="1"/>
      <c r="K86" s="1"/>
    </row>
    <row r="87" spans="1:11">
      <c r="A87" s="1"/>
      <c r="B87" s="1"/>
      <c r="C87" s="1"/>
      <c r="D87" s="1"/>
      <c r="E87" s="1"/>
      <c r="F87" s="1"/>
      <c r="G87" s="1"/>
      <c r="H87" s="1"/>
      <c r="I87" s="1"/>
      <c r="J87" s="1"/>
      <c r="K87" s="1"/>
    </row>
    <row r="88" spans="1:11">
      <c r="A88" s="1"/>
      <c r="B88" s="1"/>
      <c r="C88" s="1"/>
      <c r="D88" s="1"/>
      <c r="E88" s="1"/>
      <c r="F88" s="1"/>
      <c r="G88" s="1"/>
      <c r="H88" s="1"/>
      <c r="I88" s="1"/>
      <c r="J88" s="1"/>
      <c r="K88" s="1"/>
    </row>
    <row r="89" spans="1:11">
      <c r="A89" s="1"/>
      <c r="B89" s="1"/>
      <c r="C89" s="1"/>
      <c r="D89" s="1"/>
      <c r="E89" s="1"/>
      <c r="F89" s="1"/>
      <c r="G89" s="1"/>
      <c r="H89" s="1"/>
      <c r="I89" s="1"/>
      <c r="J89" s="1"/>
      <c r="K89" s="1"/>
    </row>
    <row r="90" spans="1:11">
      <c r="A90" s="1"/>
      <c r="B90" s="1"/>
      <c r="C90" s="1"/>
      <c r="D90" s="1"/>
      <c r="E90" s="1"/>
      <c r="F90" s="1"/>
      <c r="G90" s="1"/>
      <c r="H90" s="1"/>
      <c r="I90" s="1"/>
      <c r="J90" s="1"/>
      <c r="K90" s="1"/>
    </row>
    <row r="91" spans="1:11">
      <c r="A91" s="1"/>
      <c r="B91" s="1"/>
      <c r="C91" s="1"/>
      <c r="D91" s="1"/>
      <c r="E91" s="1"/>
      <c r="F91" s="1"/>
      <c r="G91" s="1"/>
      <c r="H91" s="1"/>
      <c r="I91" s="1"/>
      <c r="J91" s="1"/>
      <c r="K91" s="1"/>
    </row>
    <row r="92" spans="1:11">
      <c r="A92" s="1"/>
      <c r="B92" s="1"/>
      <c r="C92" s="1"/>
      <c r="D92" s="1"/>
      <c r="E92" s="1"/>
      <c r="F92" s="1"/>
      <c r="G92" s="1"/>
      <c r="H92" s="1"/>
      <c r="I92" s="1"/>
      <c r="J92" s="1"/>
      <c r="K92" s="1"/>
    </row>
    <row r="93" spans="1:11">
      <c r="A93" s="1"/>
      <c r="B93" s="1"/>
      <c r="C93" s="1"/>
      <c r="D93" s="1"/>
      <c r="E93" s="1"/>
      <c r="F93" s="1"/>
      <c r="G93" s="1"/>
      <c r="H93" s="1"/>
      <c r="I93" s="1"/>
      <c r="J93" s="1"/>
      <c r="K93" s="1"/>
    </row>
    <row r="94" spans="1:11">
      <c r="A94" s="1"/>
      <c r="B94" s="1"/>
      <c r="C94" s="1"/>
      <c r="D94" s="1"/>
      <c r="E94" s="1"/>
      <c r="F94" s="1"/>
      <c r="G94" s="1"/>
      <c r="H94" s="1"/>
      <c r="I94" s="1"/>
      <c r="J94" s="1"/>
      <c r="K94" s="1"/>
    </row>
    <row r="95" spans="1:11">
      <c r="A95" s="1"/>
      <c r="B95" s="1"/>
      <c r="C95" s="1"/>
      <c r="D95" s="1"/>
      <c r="E95" s="1"/>
      <c r="F95" s="1"/>
      <c r="G95" s="1"/>
      <c r="H95" s="1"/>
      <c r="I95" s="1"/>
      <c r="J95" s="1"/>
      <c r="K95" s="1"/>
    </row>
    <row r="96" spans="1:11">
      <c r="A96" s="1"/>
      <c r="B96" s="1"/>
      <c r="C96" s="1"/>
      <c r="D96" s="1"/>
      <c r="E96" s="1"/>
      <c r="F96" s="1"/>
      <c r="G96" s="1"/>
      <c r="H96" s="1"/>
      <c r="I96" s="1"/>
      <c r="J96" s="1"/>
      <c r="K96" s="1"/>
    </row>
    <row r="97" spans="1:11">
      <c r="A97" s="1"/>
      <c r="B97" s="1"/>
      <c r="C97" s="1"/>
      <c r="D97" s="1"/>
      <c r="E97" s="1"/>
      <c r="F97" s="1"/>
      <c r="G97" s="1"/>
      <c r="H97" s="1"/>
      <c r="I97" s="1"/>
      <c r="J97" s="1"/>
      <c r="K97" s="1"/>
    </row>
  </sheetData>
  <sheetProtection password="CE89" sheet="1" objects="1" scenarios="1"/>
  <mergeCells count="12">
    <mergeCell ref="F7:I8"/>
    <mergeCell ref="B3:C3"/>
    <mergeCell ref="F9:I9"/>
    <mergeCell ref="F10:I10"/>
    <mergeCell ref="B1:C1"/>
    <mergeCell ref="B55:C55"/>
    <mergeCell ref="B43:C43"/>
    <mergeCell ref="B18:C18"/>
    <mergeCell ref="B2:C2"/>
    <mergeCell ref="B5:C5"/>
    <mergeCell ref="B34:C34"/>
    <mergeCell ref="B40:C40"/>
  </mergeCells>
  <hyperlinks>
    <hyperlink ref="C6" location="'IG-1'!A8" tooltip="IG-1" display="Plantilla de personal autorizada para el ejercicio fiscal 2012." xr:uid="{00000000-0004-0000-0000-000000000000}"/>
    <hyperlink ref="C7" location="'IG-2'!A9" tooltip="IG-2" display="Modificaciones realizadas a la plantilla de personal." xr:uid="{00000000-0004-0000-0000-000001000000}"/>
    <hyperlink ref="C13" location="'IG-8'!A7" tooltip="IG-8" display="Relación del parque vehicular." xr:uid="{00000000-0004-0000-0000-000002000000}"/>
    <hyperlink ref="C8" location="'IG-3'!A6" tooltip="IG-3" display="Altas de personal, autorizado durante el periodo." xr:uid="{00000000-0004-0000-0000-000003000000}"/>
    <hyperlink ref="C9" location="'IG-4'!A6" tooltip="IG-4" display="Resumen de integración de recursos por transferencias" xr:uid="{00000000-0004-0000-0000-000004000000}"/>
    <hyperlink ref="C10" location="'IG-5'!B9" tooltip="IG-5" display="Integración detallada de recursos recibidos por transferencias." xr:uid="{00000000-0004-0000-0000-000005000000}"/>
    <hyperlink ref="C11" location="'IG-6'!A7" tooltip="IG-6" display="Inventario de bienes muebles." xr:uid="{00000000-0004-0000-0000-000006000000}"/>
    <hyperlink ref="C12" location="'IG-7'!A7" tooltip="AG-7" display="Inventario de bienes inmuebles." xr:uid="{00000000-0004-0000-0000-000007000000}"/>
    <hyperlink ref="C15" location="'IG-11'!A7" tooltip="IG-11" display="Inventario de bienes muebles e inmuebles recibidos en comodato." xr:uid="{00000000-0004-0000-0000-000008000000}"/>
    <hyperlink ref="C16" location="'IG-12'!A7" tooltip="IG-12" display="Inventario de bienes muebles e inmuebles entregados en comodato." xr:uid="{00000000-0004-0000-0000-000009000000}"/>
    <hyperlink ref="C17" location="'IG-13'!A9" tooltip="IG-13" display="Informe del estado que guardan las demandas o juicios de cualquier índole." xr:uid="{00000000-0004-0000-0000-00000A000000}"/>
    <hyperlink ref="C19" location="'IC-14'!C9" tooltip="IC-14" display="Estado de situación financiera" xr:uid="{00000000-0004-0000-0000-00000B000000}"/>
    <hyperlink ref="C20" location="'IC-15'!C12" tooltip="Información Contable- Formato 15" display="Estado de actividades." xr:uid="{00000000-0004-0000-0000-00000C000000}"/>
    <hyperlink ref="C21" location="'IC-16'!C8" tooltip="Información Contable - Formato 16" display="Estado de variaciones en la hacienda pública/patrimonio." xr:uid="{00000000-0004-0000-0000-00000D000000}"/>
    <hyperlink ref="C22" location="'IC-17'!C11" tooltip="Información Contable - Formato 17" display="Estado de flujos de efectivo" xr:uid="{00000000-0004-0000-0000-00000E000000}"/>
    <hyperlink ref="C23" location="'IC-18'!C10" tooltip="Información Contable - Formato 18" display="Estado analítico del activo." xr:uid="{00000000-0004-0000-0000-00000F000000}"/>
    <hyperlink ref="C24" location="'IC-19'!C8" tooltip="Información Contable - Formato 19" display="Relación de cuentas bancarias que se utilicen." xr:uid="{00000000-0004-0000-0000-000010000000}"/>
    <hyperlink ref="C25" location="'IC-20'!A8" tooltip="Información Contable - Formato 20" display="Informe de folios de ingresos utilizados" xr:uid="{00000000-0004-0000-0000-000011000000}"/>
    <hyperlink ref="C26" location="'IC-21'!A9" tooltip="Información Contable - Formato 21" display="Base de datos relativa a los recursos obtenidos" xr:uid="{00000000-0004-0000-0000-000012000000}"/>
    <hyperlink ref="C27" location="'IC-22'!A10" tooltip="información Contable - Formato 22" display="Antigüedad de saldos de las cuentas y documentos por cobrar." xr:uid="{00000000-0004-0000-0000-000013000000}"/>
    <hyperlink ref="C28" location="'IC-23'!A10" tooltip="Información Contable - Formato 23" display="Antigüedad de saldos de las cuentas y documentos por pagar." xr:uid="{00000000-0004-0000-0000-000014000000}"/>
    <hyperlink ref="C29" location="'IC-24'!A11" tooltip="Concentrado de nóminas" display="Consentrado de nóminas de sueldos y salarios, del 1° de enero al cierre del periodo." xr:uid="{00000000-0004-0000-0000-000015000000}"/>
    <hyperlink ref="B30:C30" location="'IC-25'!A8" tooltip="Bitácora de Gts. de combustible" display="IC-25" xr:uid="{00000000-0004-0000-0000-000016000000}"/>
    <hyperlink ref="B31:C31" location="'IC-26'!A8" tooltip="Bitácora de Mantto. a vehículos" display="IC-26" xr:uid="{00000000-0004-0000-0000-000017000000}"/>
    <hyperlink ref="B32:C32" location="'IC-27'!A10" tooltip="Repte. de subsidios y apoyos" display="IC-27" xr:uid="{00000000-0004-0000-0000-000018000000}"/>
    <hyperlink ref="B35:C35" location="'IP-26'!B10" tooltip="Edo. analítico de ingresos presupuestarios" display="IP-26" xr:uid="{00000000-0004-0000-0000-000019000000}"/>
    <hyperlink ref="B36:C36" location="'IP-27'!B10" tooltip="Comparativo de ingresos " display="IP-27" xr:uid="{00000000-0004-0000-0000-00001A000000}"/>
    <hyperlink ref="B37:C37" location="'IP-26'!B10" tooltip="Edo. analítico de ingresos presupuestarios" display="IP-26" xr:uid="{00000000-0004-0000-0000-00001B000000}"/>
    <hyperlink ref="C37" location="'IP-28'!B9" tooltip="Edo. analítico del Ppto. de Egresos" display="Estado analítico del presupuesto de egresos." xr:uid="{00000000-0004-0000-0000-00001C000000}"/>
    <hyperlink ref="B38:C38" location="'IP-29'!A10" tooltip="Comparativo de Egresos " display="IP-29" xr:uid="{00000000-0004-0000-0000-00001D000000}"/>
    <hyperlink ref="C38" location="'IP-29'!B10" tooltip="Comparativo de Egresos " display="Comparativo de egresos reales a nivel de detalle contra el presupuesto autorizado." xr:uid="{00000000-0004-0000-0000-00001E000000}"/>
    <hyperlink ref="B39:C39" location="'IP-30'!A10" tooltip="Modificaciones Presupuestales de Egresos" display="IP-30" xr:uid="{00000000-0004-0000-0000-00001F000000}"/>
    <hyperlink ref="B41:C41" location="'ID-31'!A10" tooltip="Reporte analítico de la Deuda Pública" display="ID-31" xr:uid="{00000000-0004-0000-0000-000020000000}"/>
    <hyperlink ref="C46" location="'OP-3'!A10" tooltip="Aplicación de rendimientos bancarios" display="Relación de obras, trabajos y acciones ejecutadas con rendimientos de inversiones y cuentas productivas" xr:uid="{00000000-0004-0000-0000-000021000000}"/>
    <hyperlink ref="C53" location="'OP-11'!A1" display="Relación de gastos" xr:uid="{00000000-0004-0000-0000-000022000000}"/>
    <hyperlink ref="C47" location="'OP-4'!A1" display="Relación de ayudas para obras y acciones" xr:uid="{00000000-0004-0000-0000-000023000000}"/>
    <hyperlink ref="C48" location="'OP-5'!A6" tooltip="Padrón de proveedores de bienes y servicios" display="Padrón de proveedores de bienes y servicios del ejercicio fiscal 2012" xr:uid="{00000000-0004-0000-0000-000024000000}"/>
    <hyperlink ref="C51" location="'OP-8'!A1" display="Relación de contratos de obra pública, adquisiciones, arrendamiento y prestación de servicios relacionados con la obra pública" xr:uid="{00000000-0004-0000-0000-000025000000}"/>
    <hyperlink ref="C44" location="'OP-1'!A8" tooltip="Pgm. de inversion anual en obras y acciones" display="Programa de inversión anual en obras y acciones del ejercicio fiscal 2012" xr:uid="{00000000-0004-0000-0000-000026000000}"/>
    <hyperlink ref="C45" location="'OP-2'!A1" display="Resumen por programa o rubro de inversión." xr:uid="{00000000-0004-0000-0000-000027000000}"/>
    <hyperlink ref="C49" location="'OP-6'!A1" display="Relación de convenios y/o acuerdos celebrados con otras instancias de gobierno." xr:uid="{00000000-0004-0000-0000-000028000000}"/>
    <hyperlink ref="C50" location="'OP-7'!A1" display="Reporte de avance físico-financiero de obras y acciones, al cierre del ejercicio." xr:uid="{00000000-0004-0000-0000-000029000000}"/>
    <hyperlink ref="C52" location="'OP-10'!A1" display="Programa de ejecución de obra, calendarizado y desagregado en etapas" xr:uid="{00000000-0004-0000-0000-00002A000000}"/>
    <hyperlink ref="B45:C45" location="'OP-2'!A8" tooltip="Resumen por programa o rubro de invesión" display="OP-2" xr:uid="{00000000-0004-0000-0000-00002B000000}"/>
    <hyperlink ref="B47:C47" location="'OP-4'!A7" tooltip="Relación de ayudas para obras y acciones" display="OP-4" xr:uid="{00000000-0004-0000-0000-00002C000000}"/>
    <hyperlink ref="B48:C48" location="'OP-5'!A9" tooltip="Padrón de proveedores de bienes y servicios" display="OP-5" xr:uid="{00000000-0004-0000-0000-00002D000000}"/>
    <hyperlink ref="B49:C49" location="'OP-6'!A7" tooltip="Convenios y/o acuerdos con otras instancias de Gobno." display="OP-6" xr:uid="{00000000-0004-0000-0000-00002E000000}"/>
    <hyperlink ref="B50:C50" location="'OP-7'!A6" tooltip="Repte. de avance físico-financiero al cierre del periodo." display="OP-7" xr:uid="{00000000-0004-0000-0000-00002F000000}"/>
    <hyperlink ref="B51:C51" location="'OP-8'!A9" tooltip="Relación de contratos relacionados con la obra pública." display="OP-8" xr:uid="{00000000-0004-0000-0000-000030000000}"/>
    <hyperlink ref="B52:C52" location="'OP-09'!A12" tooltip="Pgm. de ejecución de obra calendarizado y desagregado." display="OP-9" xr:uid="{00000000-0004-0000-0000-000031000000}"/>
    <hyperlink ref="B53:C53" location="'OP-10'!A12" tooltip="Relación de gastos" display="OP-10" xr:uid="{00000000-0004-0000-0000-000032000000}"/>
    <hyperlink ref="C60" location="'AD- 3'!A1" tooltip=" " display="Apéndice estadístico del Fondo de Aportaciones para la Infraestructura Social Municipal" xr:uid="{00000000-0004-0000-0000-000033000000}"/>
    <hyperlink ref="C64" location="'AD-8'!A1" tooltip="AD-8" display="Resumen de la situación general en obras y acciones." xr:uid="{00000000-0004-0000-0000-000034000000}"/>
    <hyperlink ref="B60:C60" location="'ED-5'!A6" tooltip="Apendice Estad. del FISM" display="ED-5" xr:uid="{00000000-0004-0000-0000-000035000000}"/>
    <hyperlink ref="B56:C56" location="'ED-1'!C10" tooltip="Indicadores de gestión" display="ED-1" xr:uid="{00000000-0004-0000-0000-000036000000}"/>
    <hyperlink ref="B57:C57" location="'ED-2'!E10" tooltip="Cumplimiento de metas de obra pública" display="ED-2" xr:uid="{00000000-0004-0000-0000-000037000000}"/>
    <hyperlink ref="B42:C42" location="'ID-32'!G9" tooltip="Apéndice estadístico de la Deuda Pública" display="ID-32" xr:uid="{00000000-0004-0000-0000-000038000000}"/>
    <hyperlink ref="B58:C58" location="'ED-3'!A5" tooltip="Apéndices estadísticos generales" display="ED-3" xr:uid="{00000000-0004-0000-0000-000039000000}"/>
    <hyperlink ref="C59" location="'AD-6'!A1" tooltip="AD-6" display="Reporte del programa operativo anual del 1º de enero al 31 de diciembre de 2011." xr:uid="{00000000-0004-0000-0000-00003A000000}"/>
    <hyperlink ref="B59:C59" location="'ED-4'!C4" tooltip="Reporte de avance del POA" display="ED-4" xr:uid="{00000000-0004-0000-0000-00003B000000}"/>
    <hyperlink ref="C61" location="'AD- 4'!A1" tooltip="AD-4" display="Apéndice estadístico del  Fondo de Aportaciones para el Fortalecimiento de los Municipios." xr:uid="{00000000-0004-0000-0000-00003C000000}"/>
    <hyperlink ref="B61:C61" location="'ED-6'!A7" tooltip="Apéndice estadístico del FORTAMUN" display="ED-6" xr:uid="{00000000-0004-0000-0000-00003D000000}"/>
    <hyperlink ref="C63" location="'AD-7'!A1" tooltip="AD-7" display="Integración de las obras por tipo de adjudicación del 1°de enero al 31 de diciembre de 2011." xr:uid="{00000000-0004-0000-0000-00003E000000}"/>
    <hyperlink ref="B63:C63" location="'ED-8'!A5" tooltip="Integración de obras por tipo de adjudicación" display="ED-8" xr:uid="{00000000-0004-0000-0000-00003F000000}"/>
    <hyperlink ref="B64" location="'AD-7'!A5" tooltip="Integración de obras por tipo de adjudicación" display="ED-8" xr:uid="{00000000-0004-0000-0000-000040000000}"/>
    <hyperlink ref="B64:C64" location="'ED-9'!B3" tooltip="Resumen de la situación general en obras y acciones" display="ED-9" xr:uid="{00000000-0004-0000-0000-000041000000}"/>
    <hyperlink ref="C54" location="'OP-11'!A1" display="Relación de gastos" xr:uid="{00000000-0004-0000-0000-000042000000}"/>
    <hyperlink ref="B54:C54" location="'OP-15'!A10" tooltip="Relación de gastos indirectos" display="OP-15" xr:uid="{00000000-0004-0000-0000-000043000000}"/>
    <hyperlink ref="C62" location="'AD- 4'!A1" tooltip="AD-4" display="Apéndice estadístico del  Fondo de Aportaciones para el Fortalecimiento de los Municipios." xr:uid="{00000000-0004-0000-0000-000044000000}"/>
    <hyperlink ref="B62:C62" location="'ED-7'!A5" tooltip="ED-7" display="ED-7" xr:uid="{00000000-0004-0000-0000-000045000000}"/>
    <hyperlink ref="C14" location="'IG-7'!A7" tooltip="AG-7" display="Inventario de bienes inmuebles." xr:uid="{00000000-0004-0000-0000-000046000000}"/>
    <hyperlink ref="B14:C14" location="'IG-9'!A5" tooltip="Inventario de bienes intangibles" display="IG-9" xr:uid="{00000000-0004-0000-0000-000047000000}"/>
  </hyperlinks>
  <pageMargins left="0.42" right="0.44" top="0.75" bottom="0.75" header="0.3" footer="0.3"/>
  <pageSetup orientation="portrait" horizontalDpi="4294967295"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A256"/>
  <sheetViews>
    <sheetView tabSelected="1" view="pageBreakPreview" zoomScale="110" zoomScaleNormal="110" zoomScaleSheetLayoutView="110" workbookViewId="0">
      <pane ySplit="6" topLeftCell="A220" activePane="bottomLeft" state="frozen"/>
      <selection pane="bottomLeft" activeCell="G235" sqref="G235"/>
    </sheetView>
  </sheetViews>
  <sheetFormatPr baseColWidth="10" defaultColWidth="11.42578125" defaultRowHeight="12.75"/>
  <cols>
    <col min="1" max="1" width="9.7109375" style="25" customWidth="1"/>
    <col min="2" max="2" width="10.85546875" style="25" hidden="1" customWidth="1"/>
    <col min="3" max="3" width="16.140625" style="25" customWidth="1"/>
    <col min="4" max="4" width="17.28515625" style="25" customWidth="1"/>
    <col min="5" max="5" width="56.7109375" style="25" customWidth="1"/>
    <col min="6" max="6" width="19.5703125" style="25" customWidth="1"/>
    <col min="7" max="7" width="16.7109375" style="25" customWidth="1"/>
    <col min="8" max="8" width="16.28515625" style="64" customWidth="1"/>
    <col min="9" max="9" width="15" style="64" customWidth="1"/>
    <col min="10" max="11" width="16.140625" style="64" customWidth="1"/>
    <col min="12" max="12" width="17" style="64" customWidth="1"/>
    <col min="13" max="14" width="18.5703125" style="64" customWidth="1"/>
    <col min="15" max="15" width="18.140625" style="64" customWidth="1"/>
    <col min="16" max="16" width="14.28515625" style="64" customWidth="1"/>
    <col min="17" max="17" width="15.42578125" style="64" customWidth="1"/>
    <col min="18" max="18" width="14.7109375" style="64" hidden="1" customWidth="1"/>
    <col min="19" max="19" width="14.7109375" style="64" customWidth="1"/>
    <col min="20" max="20" width="12.140625" style="25" customWidth="1"/>
    <col min="21" max="21" width="19.5703125" style="25" customWidth="1"/>
    <col min="22" max="16384" width="11.42578125" style="25"/>
  </cols>
  <sheetData>
    <row r="1" spans="1:21" ht="24" customHeight="1">
      <c r="A1" s="39" t="s">
        <v>374</v>
      </c>
      <c r="B1" s="39"/>
      <c r="C1" s="39"/>
      <c r="D1" s="39"/>
      <c r="E1" s="39"/>
      <c r="F1" s="39"/>
      <c r="G1" s="60"/>
      <c r="H1" s="62"/>
      <c r="I1" s="62"/>
      <c r="J1" s="62"/>
      <c r="K1" s="62"/>
      <c r="L1" s="62"/>
      <c r="M1" s="62"/>
      <c r="N1" s="62"/>
      <c r="O1" s="62"/>
      <c r="P1" s="62"/>
      <c r="Q1" s="62"/>
      <c r="R1" s="62"/>
      <c r="S1" s="62"/>
      <c r="T1" s="27"/>
      <c r="U1" s="61" t="s">
        <v>133</v>
      </c>
    </row>
    <row r="2" spans="1:21" ht="20.100000000000001" customHeight="1">
      <c r="A2" s="39" t="s">
        <v>186</v>
      </c>
      <c r="B2" s="39"/>
      <c r="C2" s="60"/>
      <c r="D2" s="39"/>
      <c r="E2" s="60"/>
      <c r="F2" s="60"/>
      <c r="G2" s="60"/>
      <c r="H2" s="62"/>
      <c r="I2" s="62"/>
      <c r="J2" s="62"/>
      <c r="K2" s="62"/>
      <c r="L2" s="62"/>
      <c r="M2" s="62"/>
      <c r="N2" s="62"/>
      <c r="O2" s="62"/>
      <c r="P2" s="62"/>
      <c r="Q2" s="62"/>
      <c r="R2" s="62"/>
      <c r="S2" s="62"/>
      <c r="T2" s="60"/>
      <c r="U2" s="60"/>
    </row>
    <row r="3" spans="1:21" ht="18.75" thickBot="1">
      <c r="A3" s="39"/>
      <c r="B3" s="39"/>
      <c r="C3" s="28"/>
      <c r="D3" s="28"/>
      <c r="H3" s="63"/>
      <c r="J3" s="65"/>
      <c r="K3" s="65"/>
      <c r="L3" s="65"/>
      <c r="M3" s="65"/>
      <c r="N3" s="65"/>
      <c r="O3" s="65"/>
      <c r="P3" s="65"/>
      <c r="Q3" s="65"/>
      <c r="R3" s="65"/>
      <c r="S3" s="65"/>
    </row>
    <row r="4" spans="1:21" s="26" customFormat="1" ht="27" customHeight="1" thickBot="1">
      <c r="A4" s="36" t="s">
        <v>122</v>
      </c>
      <c r="B4" s="36" t="s">
        <v>122</v>
      </c>
      <c r="C4" s="36" t="s">
        <v>123</v>
      </c>
      <c r="D4" s="36" t="s">
        <v>135</v>
      </c>
      <c r="E4" s="36" t="s">
        <v>124</v>
      </c>
      <c r="F4" s="121" t="s">
        <v>121</v>
      </c>
      <c r="G4" s="32"/>
      <c r="H4" s="33"/>
      <c r="I4" s="128" t="s">
        <v>120</v>
      </c>
      <c r="J4" s="128"/>
      <c r="K4" s="128"/>
      <c r="L4" s="128"/>
      <c r="M4" s="128"/>
      <c r="N4" s="128"/>
      <c r="O4" s="128"/>
      <c r="P4" s="128"/>
      <c r="Q4" s="128"/>
      <c r="R4" s="128"/>
      <c r="S4" s="129"/>
      <c r="T4" s="124" t="s">
        <v>125</v>
      </c>
      <c r="U4" s="36" t="s">
        <v>126</v>
      </c>
    </row>
    <row r="5" spans="1:21" s="26" customFormat="1" ht="27" customHeight="1" thickBot="1">
      <c r="A5" s="37" t="s">
        <v>127</v>
      </c>
      <c r="B5" s="37" t="s">
        <v>166</v>
      </c>
      <c r="C5" s="37" t="s">
        <v>128</v>
      </c>
      <c r="D5" s="37" t="s">
        <v>134</v>
      </c>
      <c r="E5" s="34" t="s">
        <v>129</v>
      </c>
      <c r="F5" s="122"/>
      <c r="G5" s="126" t="s">
        <v>1</v>
      </c>
      <c r="H5" s="32"/>
      <c r="I5" s="128" t="s">
        <v>130</v>
      </c>
      <c r="J5" s="128"/>
      <c r="K5" s="128"/>
      <c r="L5" s="128"/>
      <c r="M5" s="128"/>
      <c r="N5" s="128"/>
      <c r="O5" s="128"/>
      <c r="P5" s="128"/>
      <c r="Q5" s="128"/>
      <c r="R5" s="128"/>
      <c r="S5" s="129"/>
      <c r="T5" s="125"/>
      <c r="U5" s="37" t="s">
        <v>131</v>
      </c>
    </row>
    <row r="6" spans="1:21" s="26" customFormat="1" ht="60.75" thickBot="1">
      <c r="A6" s="38"/>
      <c r="B6" s="38"/>
      <c r="C6" s="38"/>
      <c r="D6" s="38"/>
      <c r="E6" s="35"/>
      <c r="F6" s="123"/>
      <c r="G6" s="127"/>
      <c r="H6" s="35" t="s">
        <v>372</v>
      </c>
      <c r="I6" s="35" t="s">
        <v>375</v>
      </c>
      <c r="J6" s="38" t="s">
        <v>545</v>
      </c>
      <c r="K6" s="38" t="s">
        <v>546</v>
      </c>
      <c r="L6" s="38" t="s">
        <v>162</v>
      </c>
      <c r="M6" s="38" t="s">
        <v>548</v>
      </c>
      <c r="N6" s="38" t="s">
        <v>549</v>
      </c>
      <c r="O6" s="38" t="s">
        <v>547</v>
      </c>
      <c r="P6" s="38" t="s">
        <v>496</v>
      </c>
      <c r="Q6" s="38" t="s">
        <v>373</v>
      </c>
      <c r="R6" s="104"/>
      <c r="S6" s="38" t="s">
        <v>560</v>
      </c>
      <c r="T6" s="123"/>
      <c r="U6" s="38" t="s">
        <v>132</v>
      </c>
    </row>
    <row r="7" spans="1:21">
      <c r="A7" s="56" t="s">
        <v>532</v>
      </c>
      <c r="B7" s="56"/>
      <c r="C7" s="30"/>
      <c r="D7" s="45"/>
      <c r="E7" s="44"/>
      <c r="F7" s="29"/>
      <c r="G7" s="31"/>
      <c r="H7" s="66"/>
      <c r="I7" s="66"/>
      <c r="J7" s="66"/>
      <c r="K7" s="66"/>
      <c r="L7" s="66"/>
      <c r="M7" s="66"/>
      <c r="N7" s="66"/>
      <c r="O7" s="66"/>
      <c r="P7" s="66"/>
      <c r="Q7" s="66"/>
      <c r="R7" s="66"/>
      <c r="S7" s="66"/>
      <c r="T7" s="29"/>
      <c r="U7" s="29"/>
    </row>
    <row r="8" spans="1:21" s="82" customFormat="1" ht="60">
      <c r="A8" s="48">
        <v>1</v>
      </c>
      <c r="B8" s="48">
        <v>1</v>
      </c>
      <c r="C8" s="48" t="s">
        <v>137</v>
      </c>
      <c r="D8" s="49" t="s">
        <v>136</v>
      </c>
      <c r="E8" s="50" t="s">
        <v>168</v>
      </c>
      <c r="F8" s="49" t="s">
        <v>158</v>
      </c>
      <c r="G8" s="46">
        <f t="shared" ref="G8:G16" si="0">+SUM(H8:Q8)</f>
        <v>3274131.51</v>
      </c>
      <c r="H8" s="46">
        <v>3274131.51</v>
      </c>
      <c r="I8" s="67"/>
      <c r="J8" s="67"/>
      <c r="K8" s="67"/>
      <c r="L8" s="67"/>
      <c r="M8" s="67"/>
      <c r="N8" s="67"/>
      <c r="O8" s="67"/>
      <c r="P8" s="67"/>
      <c r="Q8" s="67"/>
      <c r="R8" s="96" t="s">
        <v>272</v>
      </c>
      <c r="S8" s="96"/>
      <c r="T8" s="92">
        <v>1000</v>
      </c>
      <c r="U8" s="48" t="s">
        <v>156</v>
      </c>
    </row>
    <row r="9" spans="1:21" s="82" customFormat="1" ht="60">
      <c r="A9" s="48">
        <f t="shared" ref="A9:B14" si="1">A8+1</f>
        <v>2</v>
      </c>
      <c r="B9" s="48">
        <f t="shared" si="1"/>
        <v>2</v>
      </c>
      <c r="C9" s="48" t="s">
        <v>137</v>
      </c>
      <c r="D9" s="49" t="s">
        <v>136</v>
      </c>
      <c r="E9" s="50" t="s">
        <v>169</v>
      </c>
      <c r="F9" s="49" t="s">
        <v>170</v>
      </c>
      <c r="G9" s="46">
        <f t="shared" si="0"/>
        <v>2985578.93</v>
      </c>
      <c r="H9" s="46">
        <v>2985578.93</v>
      </c>
      <c r="I9" s="67"/>
      <c r="J9" s="67"/>
      <c r="K9" s="67"/>
      <c r="L9" s="67"/>
      <c r="M9" s="67"/>
      <c r="N9" s="67"/>
      <c r="O9" s="67"/>
      <c r="P9" s="67"/>
      <c r="Q9" s="67"/>
      <c r="R9" s="96" t="s">
        <v>272</v>
      </c>
      <c r="S9" s="96"/>
      <c r="T9" s="92">
        <v>820</v>
      </c>
      <c r="U9" s="48" t="s">
        <v>156</v>
      </c>
    </row>
    <row r="10" spans="1:21" s="82" customFormat="1" ht="60">
      <c r="A10" s="48">
        <f t="shared" si="1"/>
        <v>3</v>
      </c>
      <c r="B10" s="48">
        <f t="shared" si="1"/>
        <v>3</v>
      </c>
      <c r="C10" s="48" t="s">
        <v>137</v>
      </c>
      <c r="D10" s="49" t="s">
        <v>136</v>
      </c>
      <c r="E10" s="50" t="s">
        <v>171</v>
      </c>
      <c r="F10" s="49" t="s">
        <v>172</v>
      </c>
      <c r="G10" s="46">
        <f t="shared" si="0"/>
        <v>1410879.57</v>
      </c>
      <c r="H10" s="46">
        <v>1410879.57</v>
      </c>
      <c r="I10" s="67"/>
      <c r="J10" s="67"/>
      <c r="K10" s="67"/>
      <c r="L10" s="67"/>
      <c r="M10" s="67"/>
      <c r="N10" s="67"/>
      <c r="O10" s="67"/>
      <c r="P10" s="67"/>
      <c r="Q10" s="67"/>
      <c r="R10" s="96" t="s">
        <v>273</v>
      </c>
      <c r="S10" s="96"/>
      <c r="T10" s="92">
        <v>125</v>
      </c>
      <c r="U10" s="48" t="s">
        <v>156</v>
      </c>
    </row>
    <row r="11" spans="1:21" s="82" customFormat="1" ht="60">
      <c r="A11" s="48">
        <f t="shared" si="1"/>
        <v>4</v>
      </c>
      <c r="B11" s="48">
        <f t="shared" si="1"/>
        <v>4</v>
      </c>
      <c r="C11" s="48" t="s">
        <v>137</v>
      </c>
      <c r="D11" s="49" t="s">
        <v>136</v>
      </c>
      <c r="E11" s="50" t="s">
        <v>173</v>
      </c>
      <c r="F11" s="49" t="s">
        <v>143</v>
      </c>
      <c r="G11" s="46">
        <f t="shared" si="0"/>
        <v>3684274.07</v>
      </c>
      <c r="H11" s="46">
        <v>3684274.07</v>
      </c>
      <c r="I11" s="67"/>
      <c r="J11" s="67"/>
      <c r="K11" s="67"/>
      <c r="L11" s="67"/>
      <c r="M11" s="67"/>
      <c r="N11" s="67"/>
      <c r="O11" s="67"/>
      <c r="P11" s="67"/>
      <c r="Q11" s="67"/>
      <c r="R11" s="96" t="s">
        <v>274</v>
      </c>
      <c r="S11" s="96"/>
      <c r="T11" s="92">
        <v>475</v>
      </c>
      <c r="U11" s="48" t="s">
        <v>156</v>
      </c>
    </row>
    <row r="12" spans="1:21" s="82" customFormat="1" ht="72">
      <c r="A12" s="48">
        <f t="shared" si="1"/>
        <v>5</v>
      </c>
      <c r="B12" s="48">
        <f t="shared" si="1"/>
        <v>5</v>
      </c>
      <c r="C12" s="48" t="s">
        <v>137</v>
      </c>
      <c r="D12" s="49" t="s">
        <v>136</v>
      </c>
      <c r="E12" s="50" t="s">
        <v>174</v>
      </c>
      <c r="F12" s="49" t="s">
        <v>167</v>
      </c>
      <c r="G12" s="46">
        <f t="shared" si="0"/>
        <v>3177599.98</v>
      </c>
      <c r="H12" s="46">
        <v>3177599.98</v>
      </c>
      <c r="I12" s="67"/>
      <c r="J12" s="67"/>
      <c r="K12" s="67"/>
      <c r="L12" s="67"/>
      <c r="M12" s="67"/>
      <c r="N12" s="67"/>
      <c r="O12" s="67"/>
      <c r="P12" s="67"/>
      <c r="Q12" s="67"/>
      <c r="R12" s="96" t="s">
        <v>275</v>
      </c>
      <c r="S12" s="96"/>
      <c r="T12" s="92">
        <v>340</v>
      </c>
      <c r="U12" s="48" t="s">
        <v>156</v>
      </c>
    </row>
    <row r="13" spans="1:21" s="82" customFormat="1" ht="60">
      <c r="A13" s="48">
        <f t="shared" si="1"/>
        <v>6</v>
      </c>
      <c r="B13" s="48">
        <f t="shared" si="1"/>
        <v>6</v>
      </c>
      <c r="C13" s="48" t="s">
        <v>137</v>
      </c>
      <c r="D13" s="49" t="s">
        <v>136</v>
      </c>
      <c r="E13" s="50" t="s">
        <v>175</v>
      </c>
      <c r="F13" s="49" t="s">
        <v>158</v>
      </c>
      <c r="G13" s="46">
        <f t="shared" si="0"/>
        <v>2338591.17</v>
      </c>
      <c r="H13" s="46">
        <v>2338591.17</v>
      </c>
      <c r="I13" s="67"/>
      <c r="J13" s="67"/>
      <c r="K13" s="67"/>
      <c r="L13" s="67"/>
      <c r="M13" s="67"/>
      <c r="N13" s="67"/>
      <c r="O13" s="67"/>
      <c r="P13" s="67"/>
      <c r="Q13" s="67"/>
      <c r="R13" s="96" t="s">
        <v>276</v>
      </c>
      <c r="S13" s="96"/>
      <c r="T13" s="48">
        <v>800</v>
      </c>
      <c r="U13" s="48" t="s">
        <v>156</v>
      </c>
    </row>
    <row r="14" spans="1:21" s="82" customFormat="1" ht="72">
      <c r="A14" s="48">
        <f t="shared" si="1"/>
        <v>7</v>
      </c>
      <c r="B14" s="48">
        <f t="shared" si="1"/>
        <v>7</v>
      </c>
      <c r="C14" s="48" t="s">
        <v>137</v>
      </c>
      <c r="D14" s="49" t="s">
        <v>136</v>
      </c>
      <c r="E14" s="50" t="s">
        <v>176</v>
      </c>
      <c r="F14" s="49" t="s">
        <v>177</v>
      </c>
      <c r="G14" s="46">
        <f t="shared" si="0"/>
        <v>499728.67</v>
      </c>
      <c r="H14" s="46">
        <v>499728.67</v>
      </c>
      <c r="I14" s="67"/>
      <c r="J14" s="67"/>
      <c r="K14" s="67"/>
      <c r="L14" s="67"/>
      <c r="M14" s="67"/>
      <c r="N14" s="67"/>
      <c r="O14" s="67"/>
      <c r="P14" s="67"/>
      <c r="Q14" s="67"/>
      <c r="R14" s="96" t="s">
        <v>277</v>
      </c>
      <c r="S14" s="96"/>
      <c r="T14" s="48">
        <v>270</v>
      </c>
      <c r="U14" s="48" t="s">
        <v>156</v>
      </c>
    </row>
    <row r="15" spans="1:21" s="82" customFormat="1" ht="60">
      <c r="A15" s="48">
        <f>A14+1</f>
        <v>8</v>
      </c>
      <c r="B15" s="48">
        <f t="shared" ref="B15:B16" si="2">B14+1</f>
        <v>8</v>
      </c>
      <c r="C15" s="48" t="s">
        <v>137</v>
      </c>
      <c r="D15" s="49" t="s">
        <v>136</v>
      </c>
      <c r="E15" s="50" t="s">
        <v>178</v>
      </c>
      <c r="F15" s="49" t="s">
        <v>143</v>
      </c>
      <c r="G15" s="46">
        <f t="shared" si="0"/>
        <v>2623903.06</v>
      </c>
      <c r="H15" s="46">
        <v>2623903.06</v>
      </c>
      <c r="I15" s="67"/>
      <c r="J15" s="67"/>
      <c r="K15" s="67"/>
      <c r="L15" s="67"/>
      <c r="M15" s="67"/>
      <c r="N15" s="67"/>
      <c r="O15" s="67"/>
      <c r="P15" s="67"/>
      <c r="Q15" s="67"/>
      <c r="R15" s="96" t="s">
        <v>278</v>
      </c>
      <c r="S15" s="96"/>
      <c r="T15" s="48">
        <v>600</v>
      </c>
      <c r="U15" s="48" t="s">
        <v>156</v>
      </c>
    </row>
    <row r="16" spans="1:21" s="82" customFormat="1" ht="72">
      <c r="A16" s="48">
        <f>A15+1</f>
        <v>9</v>
      </c>
      <c r="B16" s="48">
        <f t="shared" si="2"/>
        <v>9</v>
      </c>
      <c r="C16" s="48" t="s">
        <v>137</v>
      </c>
      <c r="D16" s="49" t="s">
        <v>136</v>
      </c>
      <c r="E16" s="50" t="s">
        <v>179</v>
      </c>
      <c r="F16" s="49" t="s">
        <v>180</v>
      </c>
      <c r="G16" s="46">
        <f t="shared" si="0"/>
        <v>509699.09</v>
      </c>
      <c r="H16" s="46">
        <v>509699.09</v>
      </c>
      <c r="I16" s="67"/>
      <c r="J16" s="67"/>
      <c r="K16" s="67"/>
      <c r="L16" s="67"/>
      <c r="M16" s="67"/>
      <c r="N16" s="67"/>
      <c r="O16" s="67"/>
      <c r="P16" s="67"/>
      <c r="Q16" s="67"/>
      <c r="R16" s="96" t="s">
        <v>279</v>
      </c>
      <c r="S16" s="96"/>
      <c r="T16" s="48">
        <v>275</v>
      </c>
      <c r="U16" s="48" t="s">
        <v>156</v>
      </c>
    </row>
    <row r="17" spans="1:21" s="82" customFormat="1">
      <c r="A17" s="75"/>
      <c r="B17" s="75"/>
      <c r="C17" s="75"/>
      <c r="D17" s="79"/>
      <c r="E17" s="80"/>
      <c r="F17" s="79"/>
      <c r="G17" s="81"/>
      <c r="H17" s="81"/>
      <c r="I17" s="83"/>
      <c r="J17" s="83"/>
      <c r="K17" s="83"/>
      <c r="L17" s="83"/>
      <c r="M17" s="83"/>
      <c r="N17" s="83"/>
      <c r="O17" s="83"/>
      <c r="P17" s="83"/>
      <c r="Q17" s="83"/>
      <c r="R17" s="83"/>
      <c r="S17" s="83"/>
      <c r="T17" s="75"/>
      <c r="U17" s="75"/>
    </row>
    <row r="18" spans="1:21">
      <c r="A18" s="47"/>
      <c r="B18" s="76"/>
      <c r="C18" s="48"/>
      <c r="D18" s="49"/>
      <c r="E18" s="50"/>
      <c r="F18" s="52" t="s">
        <v>140</v>
      </c>
      <c r="G18" s="53">
        <f>SUM(G8:G16)</f>
        <v>20504386.050000001</v>
      </c>
      <c r="H18" s="59">
        <f>SUM(H8:H16)</f>
        <v>20504386.050000001</v>
      </c>
      <c r="I18" s="59">
        <f t="shared" ref="I18:Q18" si="3">+SUM(I8:I13)</f>
        <v>0</v>
      </c>
      <c r="J18" s="59">
        <f t="shared" si="3"/>
        <v>0</v>
      </c>
      <c r="K18" s="59"/>
      <c r="L18" s="59">
        <f t="shared" si="3"/>
        <v>0</v>
      </c>
      <c r="M18" s="59">
        <f t="shared" si="3"/>
        <v>0</v>
      </c>
      <c r="N18" s="59">
        <f t="shared" si="3"/>
        <v>0</v>
      </c>
      <c r="O18" s="59"/>
      <c r="P18" s="59">
        <f t="shared" si="3"/>
        <v>0</v>
      </c>
      <c r="Q18" s="59">
        <f t="shared" si="3"/>
        <v>0</v>
      </c>
      <c r="R18" s="59"/>
      <c r="S18" s="59"/>
      <c r="T18" s="47"/>
      <c r="U18" s="47"/>
    </row>
    <row r="19" spans="1:21">
      <c r="A19" s="47"/>
      <c r="B19" s="76"/>
      <c r="C19" s="48"/>
      <c r="D19" s="49"/>
      <c r="E19" s="50"/>
      <c r="F19" s="47"/>
      <c r="G19" s="51"/>
      <c r="H19" s="46"/>
      <c r="I19" s="67"/>
      <c r="J19" s="67"/>
      <c r="K19" s="67"/>
      <c r="L19" s="67"/>
      <c r="M19" s="67"/>
      <c r="N19" s="67"/>
      <c r="O19" s="67"/>
      <c r="P19" s="67"/>
      <c r="Q19" s="67"/>
      <c r="R19" s="67"/>
      <c r="S19" s="67"/>
      <c r="T19" s="47"/>
      <c r="U19" s="47"/>
    </row>
    <row r="20" spans="1:21" s="82" customFormat="1" ht="60">
      <c r="A20" s="48">
        <f>A16+1</f>
        <v>10</v>
      </c>
      <c r="B20" s="48">
        <f>B16+1</f>
        <v>10</v>
      </c>
      <c r="C20" s="48" t="s">
        <v>137</v>
      </c>
      <c r="D20" s="49" t="s">
        <v>182</v>
      </c>
      <c r="E20" s="50" t="s">
        <v>190</v>
      </c>
      <c r="F20" s="49" t="s">
        <v>144</v>
      </c>
      <c r="G20" s="46">
        <f t="shared" ref="G20:G32" si="4">+SUM(H20:Q20)</f>
        <v>1626498.06</v>
      </c>
      <c r="H20" s="46">
        <v>1626498.06</v>
      </c>
      <c r="I20" s="67"/>
      <c r="J20" s="67"/>
      <c r="K20" s="67"/>
      <c r="L20" s="67"/>
      <c r="M20" s="67"/>
      <c r="N20" s="67"/>
      <c r="O20" s="67"/>
      <c r="P20" s="67"/>
      <c r="Q20" s="67"/>
      <c r="R20" s="96" t="s">
        <v>280</v>
      </c>
      <c r="S20" s="96"/>
      <c r="T20" s="92">
        <v>1000</v>
      </c>
      <c r="U20" s="48" t="s">
        <v>156</v>
      </c>
    </row>
    <row r="21" spans="1:21" s="82" customFormat="1" ht="60">
      <c r="A21" s="48">
        <f t="shared" ref="A21:A29" si="5">A20+1</f>
        <v>11</v>
      </c>
      <c r="B21" s="48">
        <f t="shared" ref="B21:B29" si="6">B20+1</f>
        <v>11</v>
      </c>
      <c r="C21" s="48" t="s">
        <v>137</v>
      </c>
      <c r="D21" s="49" t="s">
        <v>182</v>
      </c>
      <c r="E21" s="50" t="s">
        <v>191</v>
      </c>
      <c r="F21" s="49" t="s">
        <v>143</v>
      </c>
      <c r="G21" s="46">
        <f t="shared" si="4"/>
        <v>1667419.03</v>
      </c>
      <c r="H21" s="46">
        <v>1667419.03</v>
      </c>
      <c r="I21" s="67"/>
      <c r="J21" s="67"/>
      <c r="K21" s="67"/>
      <c r="L21" s="67"/>
      <c r="M21" s="67"/>
      <c r="N21" s="67"/>
      <c r="O21" s="67"/>
      <c r="P21" s="67"/>
      <c r="Q21" s="67"/>
      <c r="R21" s="96" t="s">
        <v>281</v>
      </c>
      <c r="S21" s="96"/>
      <c r="T21" s="92">
        <v>1500</v>
      </c>
      <c r="U21" s="48" t="s">
        <v>156</v>
      </c>
    </row>
    <row r="22" spans="1:21" s="82" customFormat="1" ht="60">
      <c r="A22" s="48">
        <f t="shared" si="5"/>
        <v>12</v>
      </c>
      <c r="B22" s="48">
        <f t="shared" si="6"/>
        <v>12</v>
      </c>
      <c r="C22" s="48" t="s">
        <v>137</v>
      </c>
      <c r="D22" s="49" t="s">
        <v>182</v>
      </c>
      <c r="E22" s="50" t="s">
        <v>192</v>
      </c>
      <c r="F22" s="49" t="s">
        <v>193</v>
      </c>
      <c r="G22" s="46">
        <f t="shared" si="4"/>
        <v>1678032.61</v>
      </c>
      <c r="H22" s="46">
        <v>1678032.61</v>
      </c>
      <c r="I22" s="67"/>
      <c r="J22" s="67"/>
      <c r="K22" s="67"/>
      <c r="L22" s="67"/>
      <c r="M22" s="67"/>
      <c r="N22" s="67"/>
      <c r="O22" s="67"/>
      <c r="P22" s="67"/>
      <c r="Q22" s="67"/>
      <c r="R22" s="96" t="s">
        <v>282</v>
      </c>
      <c r="S22" s="96"/>
      <c r="T22" s="92">
        <v>1400</v>
      </c>
      <c r="U22" s="48" t="s">
        <v>156</v>
      </c>
    </row>
    <row r="23" spans="1:21" s="82" customFormat="1" ht="60">
      <c r="A23" s="48">
        <f t="shared" si="5"/>
        <v>13</v>
      </c>
      <c r="B23" s="48">
        <f t="shared" si="6"/>
        <v>13</v>
      </c>
      <c r="C23" s="48" t="s">
        <v>137</v>
      </c>
      <c r="D23" s="49" t="s">
        <v>182</v>
      </c>
      <c r="E23" s="50" t="s">
        <v>194</v>
      </c>
      <c r="F23" s="49" t="s">
        <v>153</v>
      </c>
      <c r="G23" s="46">
        <f t="shared" si="4"/>
        <v>954270.42</v>
      </c>
      <c r="H23" s="46">
        <v>954270.42</v>
      </c>
      <c r="I23" s="67"/>
      <c r="J23" s="67"/>
      <c r="K23" s="67"/>
      <c r="L23" s="67"/>
      <c r="M23" s="67"/>
      <c r="N23" s="67"/>
      <c r="O23" s="67"/>
      <c r="P23" s="67"/>
      <c r="Q23" s="67"/>
      <c r="R23" s="96" t="s">
        <v>283</v>
      </c>
      <c r="S23" s="96"/>
      <c r="T23" s="48">
        <v>475</v>
      </c>
      <c r="U23" s="48" t="s">
        <v>156</v>
      </c>
    </row>
    <row r="24" spans="1:21" s="82" customFormat="1" ht="60">
      <c r="A24" s="48">
        <f t="shared" si="5"/>
        <v>14</v>
      </c>
      <c r="B24" s="48">
        <f t="shared" si="6"/>
        <v>14</v>
      </c>
      <c r="C24" s="48" t="s">
        <v>137</v>
      </c>
      <c r="D24" s="49" t="s">
        <v>182</v>
      </c>
      <c r="E24" s="50" t="s">
        <v>195</v>
      </c>
      <c r="F24" s="49" t="s">
        <v>146</v>
      </c>
      <c r="G24" s="46">
        <f t="shared" si="4"/>
        <v>783696.88</v>
      </c>
      <c r="H24" s="46">
        <v>783696.88</v>
      </c>
      <c r="I24" s="67"/>
      <c r="J24" s="67"/>
      <c r="K24" s="67"/>
      <c r="L24" s="67"/>
      <c r="M24" s="67"/>
      <c r="N24" s="67"/>
      <c r="O24" s="67"/>
      <c r="P24" s="67"/>
      <c r="Q24" s="67"/>
      <c r="R24" s="96" t="s">
        <v>284</v>
      </c>
      <c r="S24" s="96"/>
      <c r="T24" s="48">
        <v>150</v>
      </c>
      <c r="U24" s="48" t="s">
        <v>156</v>
      </c>
    </row>
    <row r="25" spans="1:21" s="82" customFormat="1" ht="72">
      <c r="A25" s="48">
        <f t="shared" si="5"/>
        <v>15</v>
      </c>
      <c r="B25" s="48">
        <f t="shared" si="6"/>
        <v>15</v>
      </c>
      <c r="C25" s="48" t="s">
        <v>137</v>
      </c>
      <c r="D25" s="49" t="s">
        <v>182</v>
      </c>
      <c r="E25" s="50" t="s">
        <v>196</v>
      </c>
      <c r="F25" s="49" t="s">
        <v>197</v>
      </c>
      <c r="G25" s="46">
        <f t="shared" si="4"/>
        <v>981333.1</v>
      </c>
      <c r="H25" s="46">
        <v>981333.1</v>
      </c>
      <c r="I25" s="67"/>
      <c r="J25" s="67"/>
      <c r="K25" s="67"/>
      <c r="L25" s="67"/>
      <c r="M25" s="67"/>
      <c r="N25" s="67"/>
      <c r="O25" s="67"/>
      <c r="P25" s="67"/>
      <c r="Q25" s="67"/>
      <c r="R25" s="96" t="s">
        <v>285</v>
      </c>
      <c r="S25" s="96"/>
      <c r="T25" s="48">
        <v>300</v>
      </c>
      <c r="U25" s="48" t="s">
        <v>156</v>
      </c>
    </row>
    <row r="26" spans="1:21" ht="60">
      <c r="A26" s="48">
        <f t="shared" si="5"/>
        <v>16</v>
      </c>
      <c r="B26" s="48">
        <f t="shared" si="6"/>
        <v>16</v>
      </c>
      <c r="C26" s="48" t="s">
        <v>137</v>
      </c>
      <c r="D26" s="49" t="s">
        <v>182</v>
      </c>
      <c r="E26" s="50" t="s">
        <v>267</v>
      </c>
      <c r="F26" s="49" t="s">
        <v>144</v>
      </c>
      <c r="G26" s="46">
        <f t="shared" si="4"/>
        <v>1163617.49</v>
      </c>
      <c r="H26" s="46">
        <v>1163617.49</v>
      </c>
      <c r="I26" s="67"/>
      <c r="J26" s="67"/>
      <c r="K26" s="67"/>
      <c r="L26" s="67"/>
      <c r="M26" s="67"/>
      <c r="N26" s="67"/>
      <c r="O26" s="67"/>
      <c r="P26" s="67"/>
      <c r="Q26" s="67"/>
      <c r="R26" s="96" t="s">
        <v>512</v>
      </c>
      <c r="S26" s="96"/>
      <c r="T26" s="48">
        <v>200</v>
      </c>
      <c r="U26" s="48" t="s">
        <v>156</v>
      </c>
    </row>
    <row r="27" spans="1:21" s="82" customFormat="1" ht="60">
      <c r="A27" s="48">
        <f t="shared" si="5"/>
        <v>17</v>
      </c>
      <c r="B27" s="48">
        <f t="shared" si="6"/>
        <v>17</v>
      </c>
      <c r="C27" s="48" t="s">
        <v>137</v>
      </c>
      <c r="D27" s="49" t="s">
        <v>182</v>
      </c>
      <c r="E27" s="50" t="s">
        <v>181</v>
      </c>
      <c r="F27" s="49" t="s">
        <v>177</v>
      </c>
      <c r="G27" s="46">
        <f t="shared" si="4"/>
        <v>1904150.16</v>
      </c>
      <c r="H27" s="46">
        <v>1904150.16</v>
      </c>
      <c r="I27" s="67"/>
      <c r="J27" s="67"/>
      <c r="K27" s="67"/>
      <c r="L27" s="67"/>
      <c r="M27" s="67"/>
      <c r="N27" s="67"/>
      <c r="O27" s="67"/>
      <c r="P27" s="67"/>
      <c r="Q27" s="67"/>
      <c r="R27" s="96" t="s">
        <v>286</v>
      </c>
      <c r="S27" s="96"/>
      <c r="T27" s="48">
        <v>270</v>
      </c>
      <c r="U27" s="48" t="s">
        <v>156</v>
      </c>
    </row>
    <row r="28" spans="1:21" s="82" customFormat="1" ht="60">
      <c r="A28" s="48">
        <f t="shared" si="5"/>
        <v>18</v>
      </c>
      <c r="B28" s="48">
        <f t="shared" si="6"/>
        <v>18</v>
      </c>
      <c r="C28" s="48" t="s">
        <v>137</v>
      </c>
      <c r="D28" s="49" t="s">
        <v>182</v>
      </c>
      <c r="E28" s="50" t="s">
        <v>183</v>
      </c>
      <c r="F28" s="49" t="s">
        <v>165</v>
      </c>
      <c r="G28" s="46">
        <f t="shared" si="4"/>
        <v>171809.93</v>
      </c>
      <c r="H28" s="46">
        <v>171809.93</v>
      </c>
      <c r="I28" s="67"/>
      <c r="J28" s="67"/>
      <c r="K28" s="67"/>
      <c r="L28" s="67"/>
      <c r="M28" s="67"/>
      <c r="N28" s="67"/>
      <c r="O28" s="67"/>
      <c r="P28" s="67"/>
      <c r="Q28" s="67"/>
      <c r="R28" s="96" t="s">
        <v>287</v>
      </c>
      <c r="S28" s="96"/>
      <c r="T28" s="48">
        <v>60</v>
      </c>
      <c r="U28" s="48" t="s">
        <v>156</v>
      </c>
    </row>
    <row r="29" spans="1:21" s="82" customFormat="1" ht="60">
      <c r="A29" s="48">
        <f t="shared" si="5"/>
        <v>19</v>
      </c>
      <c r="B29" s="48">
        <f t="shared" si="6"/>
        <v>19</v>
      </c>
      <c r="C29" s="48" t="s">
        <v>137</v>
      </c>
      <c r="D29" s="49" t="s">
        <v>182</v>
      </c>
      <c r="E29" s="50" t="s">
        <v>184</v>
      </c>
      <c r="F29" s="49" t="s">
        <v>185</v>
      </c>
      <c r="G29" s="46">
        <f t="shared" si="4"/>
        <v>933681.56</v>
      </c>
      <c r="H29" s="46">
        <v>933681.56</v>
      </c>
      <c r="I29" s="67"/>
      <c r="J29" s="67"/>
      <c r="K29" s="67"/>
      <c r="L29" s="67"/>
      <c r="M29" s="67"/>
      <c r="N29" s="67"/>
      <c r="O29" s="67"/>
      <c r="P29" s="67"/>
      <c r="Q29" s="67"/>
      <c r="R29" s="96" t="s">
        <v>288</v>
      </c>
      <c r="S29" s="96"/>
      <c r="T29" s="48">
        <v>100</v>
      </c>
      <c r="U29" s="48" t="s">
        <v>156</v>
      </c>
    </row>
    <row r="30" spans="1:21" s="82" customFormat="1" ht="60">
      <c r="A30" s="48">
        <f t="shared" ref="A30:A32" si="7">A29+1</f>
        <v>20</v>
      </c>
      <c r="B30" s="48">
        <f t="shared" ref="B30:B32" si="8">B29+1</f>
        <v>20</v>
      </c>
      <c r="C30" s="48" t="s">
        <v>137</v>
      </c>
      <c r="D30" s="49" t="s">
        <v>182</v>
      </c>
      <c r="E30" s="50" t="s">
        <v>187</v>
      </c>
      <c r="F30" s="49" t="s">
        <v>143</v>
      </c>
      <c r="G30" s="46">
        <f t="shared" si="4"/>
        <v>2434349.0299999998</v>
      </c>
      <c r="H30" s="46">
        <v>2434349.0299999998</v>
      </c>
      <c r="I30" s="67"/>
      <c r="J30" s="67"/>
      <c r="K30" s="67"/>
      <c r="L30" s="67"/>
      <c r="M30" s="67"/>
      <c r="N30" s="67"/>
      <c r="O30" s="67"/>
      <c r="P30" s="67"/>
      <c r="Q30" s="67"/>
      <c r="R30" s="96" t="s">
        <v>513</v>
      </c>
      <c r="S30" s="96"/>
      <c r="T30" s="48">
        <v>240</v>
      </c>
      <c r="U30" s="48" t="s">
        <v>156</v>
      </c>
    </row>
    <row r="31" spans="1:21" s="82" customFormat="1" ht="60">
      <c r="A31" s="48">
        <f t="shared" si="7"/>
        <v>21</v>
      </c>
      <c r="B31" s="48">
        <f t="shared" si="8"/>
        <v>21</v>
      </c>
      <c r="C31" s="48" t="s">
        <v>137</v>
      </c>
      <c r="D31" s="49" t="s">
        <v>182</v>
      </c>
      <c r="E31" s="50" t="s">
        <v>188</v>
      </c>
      <c r="F31" s="49" t="s">
        <v>143</v>
      </c>
      <c r="G31" s="46">
        <f t="shared" si="4"/>
        <v>3463834.67</v>
      </c>
      <c r="H31" s="46">
        <v>3463834.67</v>
      </c>
      <c r="I31" s="67"/>
      <c r="J31" s="67"/>
      <c r="K31" s="67"/>
      <c r="L31" s="67"/>
      <c r="M31" s="67"/>
      <c r="N31" s="67"/>
      <c r="O31" s="67"/>
      <c r="P31" s="67"/>
      <c r="Q31" s="67"/>
      <c r="R31" s="96" t="s">
        <v>514</v>
      </c>
      <c r="S31" s="96"/>
      <c r="T31" s="48">
        <v>265</v>
      </c>
      <c r="U31" s="48" t="s">
        <v>156</v>
      </c>
    </row>
    <row r="32" spans="1:21" s="82" customFormat="1" ht="60">
      <c r="A32" s="48">
        <f t="shared" si="7"/>
        <v>22</v>
      </c>
      <c r="B32" s="48">
        <f t="shared" si="8"/>
        <v>22</v>
      </c>
      <c r="C32" s="48" t="s">
        <v>137</v>
      </c>
      <c r="D32" s="49" t="s">
        <v>182</v>
      </c>
      <c r="E32" s="50" t="s">
        <v>189</v>
      </c>
      <c r="F32" s="49" t="s">
        <v>143</v>
      </c>
      <c r="G32" s="46">
        <f t="shared" si="4"/>
        <v>1092139.8500000001</v>
      </c>
      <c r="H32" s="46">
        <v>1092139.8500000001</v>
      </c>
      <c r="I32" s="67"/>
      <c r="J32" s="67"/>
      <c r="K32" s="67"/>
      <c r="L32" s="67"/>
      <c r="M32" s="67"/>
      <c r="N32" s="67"/>
      <c r="O32" s="67"/>
      <c r="P32" s="67"/>
      <c r="Q32" s="67"/>
      <c r="R32" s="96" t="s">
        <v>515</v>
      </c>
      <c r="S32" s="96"/>
      <c r="T32" s="48">
        <v>200</v>
      </c>
      <c r="U32" s="48" t="s">
        <v>156</v>
      </c>
    </row>
    <row r="33" spans="1:21">
      <c r="A33" s="48"/>
      <c r="B33" s="75"/>
      <c r="C33" s="48"/>
      <c r="D33" s="49"/>
      <c r="E33" s="50"/>
      <c r="F33" s="49"/>
      <c r="G33" s="46"/>
      <c r="H33" s="46"/>
      <c r="I33" s="67"/>
      <c r="J33" s="67"/>
      <c r="K33" s="67"/>
      <c r="L33" s="67"/>
      <c r="M33" s="67"/>
      <c r="N33" s="67"/>
      <c r="O33" s="67"/>
      <c r="P33" s="67"/>
      <c r="Q33" s="67"/>
      <c r="R33" s="67"/>
      <c r="S33" s="67"/>
      <c r="T33" s="92"/>
      <c r="U33" s="48"/>
    </row>
    <row r="34" spans="1:21">
      <c r="A34" s="47"/>
      <c r="B34" s="76"/>
      <c r="C34" s="48"/>
      <c r="D34" s="49"/>
      <c r="E34" s="50"/>
      <c r="F34" s="52" t="s">
        <v>198</v>
      </c>
      <c r="G34" s="53">
        <f>+SUM(G20:G33)</f>
        <v>18854832.789999999</v>
      </c>
      <c r="H34" s="59">
        <f>+SUM(H20:H33)</f>
        <v>18854832.789999999</v>
      </c>
      <c r="I34" s="59">
        <f t="shared" ref="I34:Q34" si="9">+SUM(I9:I33)</f>
        <v>0</v>
      </c>
      <c r="J34" s="59">
        <f t="shared" si="9"/>
        <v>0</v>
      </c>
      <c r="K34" s="59"/>
      <c r="L34" s="59">
        <f t="shared" si="9"/>
        <v>0</v>
      </c>
      <c r="M34" s="59">
        <f t="shared" si="9"/>
        <v>0</v>
      </c>
      <c r="N34" s="59">
        <f t="shared" si="9"/>
        <v>0</v>
      </c>
      <c r="O34" s="59">
        <f t="shared" si="9"/>
        <v>0</v>
      </c>
      <c r="P34" s="59">
        <f t="shared" si="9"/>
        <v>0</v>
      </c>
      <c r="Q34" s="59">
        <f t="shared" si="9"/>
        <v>0</v>
      </c>
      <c r="R34" s="59"/>
      <c r="S34" s="59"/>
      <c r="T34" s="47"/>
      <c r="U34" s="47"/>
    </row>
    <row r="35" spans="1:21">
      <c r="A35" s="47"/>
      <c r="B35" s="76"/>
      <c r="C35" s="48"/>
      <c r="D35" s="49"/>
      <c r="E35" s="50"/>
      <c r="F35" s="47"/>
      <c r="G35" s="51"/>
      <c r="H35" s="46"/>
      <c r="I35" s="67"/>
      <c r="J35" s="67"/>
      <c r="K35" s="67"/>
      <c r="L35" s="67"/>
      <c r="M35" s="67"/>
      <c r="N35" s="67"/>
      <c r="O35" s="67"/>
      <c r="P35" s="67"/>
      <c r="Q35" s="67"/>
      <c r="R35" s="67"/>
      <c r="S35" s="67"/>
      <c r="T35" s="47"/>
      <c r="U35" s="47"/>
    </row>
    <row r="36" spans="1:21" s="82" customFormat="1" ht="48">
      <c r="A36" s="48">
        <f>A32+1</f>
        <v>23</v>
      </c>
      <c r="B36" s="48">
        <f>B32+1</f>
        <v>23</v>
      </c>
      <c r="C36" s="48" t="s">
        <v>137</v>
      </c>
      <c r="D36" s="49" t="s">
        <v>206</v>
      </c>
      <c r="E36" s="50" t="s">
        <v>199</v>
      </c>
      <c r="F36" s="49" t="s">
        <v>219</v>
      </c>
      <c r="G36" s="46">
        <f t="shared" ref="G36:G49" si="10">+SUM(H36:Q36)</f>
        <v>512782.18</v>
      </c>
      <c r="H36" s="46">
        <v>512782.18</v>
      </c>
      <c r="I36" s="67"/>
      <c r="J36" s="67"/>
      <c r="K36" s="67"/>
      <c r="L36" s="67"/>
      <c r="M36" s="67"/>
      <c r="N36" s="67"/>
      <c r="O36" s="67"/>
      <c r="P36" s="67"/>
      <c r="Q36" s="67"/>
      <c r="R36" s="96" t="s">
        <v>289</v>
      </c>
      <c r="S36" s="96"/>
      <c r="T36" s="48">
        <v>60</v>
      </c>
      <c r="U36" s="48" t="s">
        <v>156</v>
      </c>
    </row>
    <row r="37" spans="1:21" s="82" customFormat="1" ht="60">
      <c r="A37" s="48">
        <f>A36+1</f>
        <v>24</v>
      </c>
      <c r="B37" s="48">
        <f>B36+1</f>
        <v>24</v>
      </c>
      <c r="C37" s="48" t="s">
        <v>137</v>
      </c>
      <c r="D37" s="49" t="s">
        <v>206</v>
      </c>
      <c r="E37" s="50" t="s">
        <v>200</v>
      </c>
      <c r="F37" s="49" t="s">
        <v>201</v>
      </c>
      <c r="G37" s="46">
        <f t="shared" si="10"/>
        <v>1300720.4099999999</v>
      </c>
      <c r="H37" s="46">
        <v>1300720.4099999999</v>
      </c>
      <c r="I37" s="67"/>
      <c r="J37" s="67"/>
      <c r="K37" s="67"/>
      <c r="L37" s="67"/>
      <c r="M37" s="67"/>
      <c r="N37" s="67"/>
      <c r="O37" s="67"/>
      <c r="P37" s="67"/>
      <c r="Q37" s="67"/>
      <c r="R37" s="96" t="s">
        <v>290</v>
      </c>
      <c r="S37" s="96"/>
      <c r="T37" s="48">
        <v>175</v>
      </c>
      <c r="U37" s="48" t="s">
        <v>156</v>
      </c>
    </row>
    <row r="38" spans="1:21" s="82" customFormat="1" ht="72">
      <c r="A38" s="48">
        <f t="shared" ref="A38:B67" si="11">A37+1</f>
        <v>25</v>
      </c>
      <c r="B38" s="48">
        <f t="shared" ref="B38:B87" si="12">B37+1</f>
        <v>25</v>
      </c>
      <c r="C38" s="48" t="s">
        <v>137</v>
      </c>
      <c r="D38" s="49" t="s">
        <v>206</v>
      </c>
      <c r="E38" s="50" t="s">
        <v>202</v>
      </c>
      <c r="F38" s="49" t="s">
        <v>143</v>
      </c>
      <c r="G38" s="46">
        <f t="shared" si="10"/>
        <v>3864796.44</v>
      </c>
      <c r="H38" s="46">
        <v>3864796.44</v>
      </c>
      <c r="I38" s="67"/>
      <c r="J38" s="67"/>
      <c r="K38" s="67"/>
      <c r="L38" s="67"/>
      <c r="M38" s="67"/>
      <c r="N38" s="67"/>
      <c r="O38" s="67"/>
      <c r="P38" s="67"/>
      <c r="Q38" s="67"/>
      <c r="R38" s="96" t="s">
        <v>291</v>
      </c>
      <c r="S38" s="96"/>
      <c r="T38" s="48">
        <v>250</v>
      </c>
      <c r="U38" s="48" t="s">
        <v>156</v>
      </c>
    </row>
    <row r="39" spans="1:21" s="82" customFormat="1" ht="72">
      <c r="A39" s="48">
        <f t="shared" si="11"/>
        <v>26</v>
      </c>
      <c r="B39" s="48">
        <f t="shared" si="12"/>
        <v>26</v>
      </c>
      <c r="C39" s="48" t="s">
        <v>137</v>
      </c>
      <c r="D39" s="49" t="s">
        <v>206</v>
      </c>
      <c r="E39" s="50" t="s">
        <v>203</v>
      </c>
      <c r="F39" s="49" t="s">
        <v>143</v>
      </c>
      <c r="G39" s="46">
        <f t="shared" si="10"/>
        <v>2582858.0699999998</v>
      </c>
      <c r="H39" s="46">
        <v>2582858.0699999998</v>
      </c>
      <c r="I39" s="67"/>
      <c r="J39" s="67"/>
      <c r="K39" s="67"/>
      <c r="L39" s="67"/>
      <c r="M39" s="67"/>
      <c r="N39" s="67"/>
      <c r="O39" s="67"/>
      <c r="P39" s="67"/>
      <c r="Q39" s="67"/>
      <c r="R39" s="96" t="s">
        <v>292</v>
      </c>
      <c r="S39" s="96"/>
      <c r="T39" s="48">
        <v>250</v>
      </c>
      <c r="U39" s="48" t="s">
        <v>156</v>
      </c>
    </row>
    <row r="40" spans="1:21" s="82" customFormat="1" ht="72">
      <c r="A40" s="48">
        <f t="shared" si="11"/>
        <v>27</v>
      </c>
      <c r="B40" s="48">
        <f t="shared" si="12"/>
        <v>27</v>
      </c>
      <c r="C40" s="48" t="s">
        <v>137</v>
      </c>
      <c r="D40" s="49" t="s">
        <v>206</v>
      </c>
      <c r="E40" s="50" t="s">
        <v>268</v>
      </c>
      <c r="F40" s="49" t="s">
        <v>143</v>
      </c>
      <c r="G40" s="46">
        <f t="shared" si="10"/>
        <v>3353577.77</v>
      </c>
      <c r="H40" s="46">
        <v>3353577.77</v>
      </c>
      <c r="I40" s="67"/>
      <c r="J40" s="67"/>
      <c r="K40" s="67"/>
      <c r="L40" s="67"/>
      <c r="M40" s="67"/>
      <c r="N40" s="67"/>
      <c r="O40" s="67"/>
      <c r="P40" s="67"/>
      <c r="Q40" s="67"/>
      <c r="R40" s="96" t="s">
        <v>516</v>
      </c>
      <c r="S40" s="96"/>
      <c r="T40" s="48">
        <v>265</v>
      </c>
      <c r="U40" s="48" t="s">
        <v>156</v>
      </c>
    </row>
    <row r="41" spans="1:21" s="82" customFormat="1" ht="72">
      <c r="A41" s="48">
        <f t="shared" si="11"/>
        <v>28</v>
      </c>
      <c r="B41" s="48">
        <f t="shared" si="12"/>
        <v>28</v>
      </c>
      <c r="C41" s="48" t="s">
        <v>137</v>
      </c>
      <c r="D41" s="49" t="s">
        <v>206</v>
      </c>
      <c r="E41" s="50" t="s">
        <v>269</v>
      </c>
      <c r="F41" s="49" t="s">
        <v>143</v>
      </c>
      <c r="G41" s="46">
        <f t="shared" si="10"/>
        <v>2539727.1</v>
      </c>
      <c r="H41" s="46">
        <v>2539727.1</v>
      </c>
      <c r="I41" s="67"/>
      <c r="J41" s="67"/>
      <c r="K41" s="67"/>
      <c r="L41" s="67"/>
      <c r="M41" s="67"/>
      <c r="N41" s="67"/>
      <c r="O41" s="67"/>
      <c r="P41" s="67"/>
      <c r="Q41" s="67"/>
      <c r="R41" s="96" t="s">
        <v>505</v>
      </c>
      <c r="S41" s="96"/>
      <c r="T41" s="48">
        <v>265</v>
      </c>
      <c r="U41" s="48" t="s">
        <v>156</v>
      </c>
    </row>
    <row r="42" spans="1:21" s="82" customFormat="1" ht="60">
      <c r="A42" s="48">
        <f t="shared" si="11"/>
        <v>29</v>
      </c>
      <c r="B42" s="48">
        <f t="shared" si="12"/>
        <v>29</v>
      </c>
      <c r="C42" s="48" t="s">
        <v>137</v>
      </c>
      <c r="D42" s="49" t="s">
        <v>206</v>
      </c>
      <c r="E42" s="50" t="s">
        <v>270</v>
      </c>
      <c r="F42" s="49" t="s">
        <v>143</v>
      </c>
      <c r="G42" s="46">
        <f t="shared" si="10"/>
        <v>2393028.48</v>
      </c>
      <c r="H42" s="46">
        <v>2393028.48</v>
      </c>
      <c r="I42" s="67"/>
      <c r="J42" s="67"/>
      <c r="K42" s="67"/>
      <c r="L42" s="67"/>
      <c r="M42" s="67"/>
      <c r="N42" s="67"/>
      <c r="O42" s="67"/>
      <c r="P42" s="67"/>
      <c r="Q42" s="67"/>
      <c r="R42" s="96" t="s">
        <v>506</v>
      </c>
      <c r="S42" s="96"/>
      <c r="T42" s="48">
        <v>375</v>
      </c>
      <c r="U42" s="48" t="s">
        <v>156</v>
      </c>
    </row>
    <row r="43" spans="1:21" s="82" customFormat="1" ht="72">
      <c r="A43" s="48">
        <f t="shared" si="11"/>
        <v>30</v>
      </c>
      <c r="B43" s="48">
        <f t="shared" si="11"/>
        <v>30</v>
      </c>
      <c r="C43" s="49" t="s">
        <v>139</v>
      </c>
      <c r="D43" s="49" t="s">
        <v>138</v>
      </c>
      <c r="E43" s="50" t="s">
        <v>214</v>
      </c>
      <c r="F43" s="49" t="s">
        <v>145</v>
      </c>
      <c r="G43" s="46">
        <f t="shared" si="10"/>
        <v>2224974.6</v>
      </c>
      <c r="H43" s="46">
        <v>2224974.6</v>
      </c>
      <c r="I43" s="67"/>
      <c r="J43" s="67"/>
      <c r="K43" s="67"/>
      <c r="L43" s="67"/>
      <c r="M43" s="67"/>
      <c r="N43" s="67"/>
      <c r="O43" s="67"/>
      <c r="P43" s="67"/>
      <c r="Q43" s="67"/>
      <c r="R43" s="96" t="s">
        <v>297</v>
      </c>
      <c r="S43" s="96"/>
      <c r="T43" s="48">
        <v>350</v>
      </c>
      <c r="U43" s="48" t="s">
        <v>156</v>
      </c>
    </row>
    <row r="44" spans="1:21" s="82" customFormat="1" ht="72">
      <c r="A44" s="48">
        <f t="shared" ref="A44:B49" si="13">A43+1</f>
        <v>31</v>
      </c>
      <c r="B44" s="48">
        <f t="shared" si="13"/>
        <v>31</v>
      </c>
      <c r="C44" s="49" t="s">
        <v>139</v>
      </c>
      <c r="D44" s="49" t="s">
        <v>138</v>
      </c>
      <c r="E44" s="50" t="s">
        <v>213</v>
      </c>
      <c r="F44" s="49" t="s">
        <v>143</v>
      </c>
      <c r="G44" s="46">
        <f t="shared" si="10"/>
        <v>2282272.3199999998</v>
      </c>
      <c r="H44" s="46">
        <v>2282272.3199999998</v>
      </c>
      <c r="I44" s="67"/>
      <c r="J44" s="67"/>
      <c r="K44" s="67"/>
      <c r="L44" s="67"/>
      <c r="M44" s="67"/>
      <c r="N44" s="67"/>
      <c r="O44" s="67"/>
      <c r="P44" s="67"/>
      <c r="Q44" s="67"/>
      <c r="R44" s="96" t="s">
        <v>298</v>
      </c>
      <c r="S44" s="96"/>
      <c r="T44" s="48">
        <v>420</v>
      </c>
      <c r="U44" s="48" t="s">
        <v>156</v>
      </c>
    </row>
    <row r="45" spans="1:21" s="82" customFormat="1" ht="72">
      <c r="A45" s="48">
        <f t="shared" si="13"/>
        <v>32</v>
      </c>
      <c r="B45" s="48">
        <f t="shared" si="13"/>
        <v>32</v>
      </c>
      <c r="C45" s="49" t="s">
        <v>139</v>
      </c>
      <c r="D45" s="49" t="s">
        <v>138</v>
      </c>
      <c r="E45" s="50" t="s">
        <v>210</v>
      </c>
      <c r="F45" s="49" t="s">
        <v>143</v>
      </c>
      <c r="G45" s="46">
        <f t="shared" si="10"/>
        <v>3131059.69</v>
      </c>
      <c r="H45" s="46">
        <v>3131059.69</v>
      </c>
      <c r="I45" s="67"/>
      <c r="J45" s="67"/>
      <c r="K45" s="67"/>
      <c r="L45" s="67"/>
      <c r="M45" s="67"/>
      <c r="N45" s="67"/>
      <c r="O45" s="67"/>
      <c r="P45" s="67"/>
      <c r="Q45" s="67"/>
      <c r="R45" s="96" t="s">
        <v>300</v>
      </c>
      <c r="S45" s="96"/>
      <c r="T45" s="48">
        <v>540</v>
      </c>
      <c r="U45" s="48" t="s">
        <v>156</v>
      </c>
    </row>
    <row r="46" spans="1:21" s="82" customFormat="1" ht="72">
      <c r="A46" s="48">
        <f t="shared" si="13"/>
        <v>33</v>
      </c>
      <c r="B46" s="48">
        <f t="shared" si="13"/>
        <v>33</v>
      </c>
      <c r="C46" s="49" t="s">
        <v>139</v>
      </c>
      <c r="D46" s="49" t="s">
        <v>138</v>
      </c>
      <c r="E46" s="50" t="s">
        <v>212</v>
      </c>
      <c r="F46" s="49" t="s">
        <v>149</v>
      </c>
      <c r="G46" s="46">
        <f t="shared" si="10"/>
        <v>1432352.66</v>
      </c>
      <c r="H46" s="46">
        <v>1432352.66</v>
      </c>
      <c r="I46" s="67"/>
      <c r="J46" s="67"/>
      <c r="K46" s="67"/>
      <c r="L46" s="67"/>
      <c r="M46" s="67"/>
      <c r="N46" s="67"/>
      <c r="O46" s="67"/>
      <c r="P46" s="67"/>
      <c r="Q46" s="67"/>
      <c r="R46" s="96" t="s">
        <v>299</v>
      </c>
      <c r="S46" s="96"/>
      <c r="T46" s="92">
        <v>220</v>
      </c>
      <c r="U46" s="48" t="s">
        <v>156</v>
      </c>
    </row>
    <row r="47" spans="1:21" s="82" customFormat="1" ht="60">
      <c r="A47" s="48">
        <f t="shared" si="13"/>
        <v>34</v>
      </c>
      <c r="B47" s="48">
        <f t="shared" si="13"/>
        <v>34</v>
      </c>
      <c r="C47" s="49" t="s">
        <v>139</v>
      </c>
      <c r="D47" s="49" t="s">
        <v>138</v>
      </c>
      <c r="E47" s="50" t="s">
        <v>211</v>
      </c>
      <c r="F47" s="49" t="s">
        <v>143</v>
      </c>
      <c r="G47" s="46">
        <f t="shared" si="10"/>
        <v>1212255.71</v>
      </c>
      <c r="H47" s="46">
        <v>1212255.71</v>
      </c>
      <c r="I47" s="67"/>
      <c r="J47" s="67"/>
      <c r="K47" s="67"/>
      <c r="L47" s="67"/>
      <c r="M47" s="67"/>
      <c r="N47" s="67"/>
      <c r="O47" s="67"/>
      <c r="P47" s="67"/>
      <c r="Q47" s="67"/>
      <c r="R47" s="96" t="s">
        <v>301</v>
      </c>
      <c r="S47" s="96"/>
      <c r="T47" s="48">
        <v>120</v>
      </c>
      <c r="U47" s="48" t="s">
        <v>156</v>
      </c>
    </row>
    <row r="48" spans="1:21" s="82" customFormat="1" ht="72">
      <c r="A48" s="48">
        <f t="shared" si="13"/>
        <v>35</v>
      </c>
      <c r="B48" s="48">
        <f t="shared" si="13"/>
        <v>35</v>
      </c>
      <c r="C48" s="49" t="s">
        <v>139</v>
      </c>
      <c r="D48" s="49" t="s">
        <v>138</v>
      </c>
      <c r="E48" s="50" t="s">
        <v>209</v>
      </c>
      <c r="F48" s="49" t="s">
        <v>142</v>
      </c>
      <c r="G48" s="46">
        <f t="shared" si="10"/>
        <v>3169824.33</v>
      </c>
      <c r="H48" s="46">
        <v>3169824.33</v>
      </c>
      <c r="I48" s="67"/>
      <c r="J48" s="67"/>
      <c r="K48" s="67"/>
      <c r="L48" s="67"/>
      <c r="M48" s="67"/>
      <c r="N48" s="67"/>
      <c r="O48" s="67"/>
      <c r="P48" s="67"/>
      <c r="Q48" s="67"/>
      <c r="R48" s="96" t="s">
        <v>302</v>
      </c>
      <c r="S48" s="96"/>
      <c r="T48" s="48">
        <v>650</v>
      </c>
      <c r="U48" s="48" t="s">
        <v>156</v>
      </c>
    </row>
    <row r="49" spans="1:21" s="82" customFormat="1" ht="72">
      <c r="A49" s="48">
        <f t="shared" si="13"/>
        <v>36</v>
      </c>
      <c r="B49" s="48">
        <f t="shared" si="13"/>
        <v>36</v>
      </c>
      <c r="C49" s="48" t="s">
        <v>137</v>
      </c>
      <c r="D49" s="49" t="s">
        <v>206</v>
      </c>
      <c r="E49" s="50" t="s">
        <v>271</v>
      </c>
      <c r="F49" s="49" t="s">
        <v>143</v>
      </c>
      <c r="G49" s="46">
        <f t="shared" si="10"/>
        <v>3243095.55</v>
      </c>
      <c r="H49" s="46">
        <v>3243095.55</v>
      </c>
      <c r="I49" s="67"/>
      <c r="J49" s="67"/>
      <c r="K49" s="67"/>
      <c r="L49" s="67"/>
      <c r="M49" s="67"/>
      <c r="N49" s="67"/>
      <c r="O49" s="67"/>
      <c r="P49" s="67"/>
      <c r="Q49" s="67"/>
      <c r="R49" s="96" t="s">
        <v>511</v>
      </c>
      <c r="S49" s="96"/>
      <c r="T49" s="48">
        <v>150</v>
      </c>
      <c r="U49" s="48" t="s">
        <v>156</v>
      </c>
    </row>
    <row r="50" spans="1:21" s="82" customFormat="1">
      <c r="A50" s="75"/>
      <c r="B50" s="75"/>
      <c r="C50" s="75"/>
      <c r="D50" s="79"/>
      <c r="E50" s="80"/>
      <c r="F50" s="79"/>
      <c r="G50" s="81"/>
      <c r="H50" s="81"/>
      <c r="I50" s="83"/>
      <c r="J50" s="83"/>
      <c r="K50" s="83"/>
      <c r="L50" s="83"/>
      <c r="M50" s="83"/>
      <c r="N50" s="83"/>
      <c r="O50" s="83"/>
      <c r="P50" s="83"/>
      <c r="Q50" s="83"/>
      <c r="R50" s="83"/>
      <c r="S50" s="83"/>
      <c r="T50" s="75"/>
      <c r="U50" s="75"/>
    </row>
    <row r="51" spans="1:21" s="82" customFormat="1">
      <c r="A51" s="75"/>
      <c r="B51" s="75"/>
      <c r="C51" s="75"/>
      <c r="D51" s="79"/>
      <c r="E51" s="80"/>
      <c r="F51" s="52" t="s">
        <v>204</v>
      </c>
      <c r="G51" s="53">
        <f>+SUM(G36:G50)</f>
        <v>33243325.310000006</v>
      </c>
      <c r="H51" s="53">
        <f>+SUM(H36:H50)</f>
        <v>33243325.310000006</v>
      </c>
      <c r="I51" s="53">
        <f>+SUM(I36:I50)</f>
        <v>0</v>
      </c>
      <c r="J51" s="53">
        <f>+SUM(J36:J50)</f>
        <v>0</v>
      </c>
      <c r="K51" s="53"/>
      <c r="L51" s="53">
        <f t="shared" ref="L51:Q51" si="14">+SUM(L36:L50)</f>
        <v>0</v>
      </c>
      <c r="M51" s="53">
        <f t="shared" si="14"/>
        <v>0</v>
      </c>
      <c r="N51" s="53">
        <f t="shared" si="14"/>
        <v>0</v>
      </c>
      <c r="O51" s="53">
        <f t="shared" si="14"/>
        <v>0</v>
      </c>
      <c r="P51" s="53">
        <f t="shared" si="14"/>
        <v>0</v>
      </c>
      <c r="Q51" s="53">
        <f t="shared" si="14"/>
        <v>0</v>
      </c>
      <c r="R51" s="53"/>
      <c r="S51" s="53"/>
      <c r="T51" s="47"/>
      <c r="U51" s="47"/>
    </row>
    <row r="52" spans="1:21" s="82" customFormat="1">
      <c r="A52" s="75"/>
      <c r="B52" s="75"/>
      <c r="C52" s="75"/>
      <c r="D52" s="79"/>
      <c r="E52" s="80"/>
      <c r="F52" s="52"/>
      <c r="G52" s="53"/>
      <c r="H52" s="53"/>
      <c r="I52" s="53"/>
      <c r="J52" s="53"/>
      <c r="K52" s="53"/>
      <c r="L52" s="53"/>
      <c r="M52" s="53"/>
      <c r="N52" s="53"/>
      <c r="O52" s="53"/>
      <c r="P52" s="53"/>
      <c r="Q52" s="53"/>
      <c r="R52" s="53"/>
      <c r="S52" s="53"/>
      <c r="T52" s="47"/>
      <c r="U52" s="47"/>
    </row>
    <row r="53" spans="1:21" s="82" customFormat="1" ht="60">
      <c r="A53" s="48">
        <f>A49+1</f>
        <v>37</v>
      </c>
      <c r="B53" s="48">
        <f>B49+1</f>
        <v>37</v>
      </c>
      <c r="C53" s="48" t="s">
        <v>137</v>
      </c>
      <c r="D53" s="49" t="s">
        <v>207</v>
      </c>
      <c r="E53" s="50" t="s">
        <v>208</v>
      </c>
      <c r="F53" s="49" t="s">
        <v>219</v>
      </c>
      <c r="G53" s="46">
        <f>+SUM(H53:Q53)</f>
        <v>352883.67</v>
      </c>
      <c r="H53" s="46">
        <v>352883.67</v>
      </c>
      <c r="I53" s="67"/>
      <c r="J53" s="67"/>
      <c r="K53" s="67"/>
      <c r="L53" s="67"/>
      <c r="M53" s="67"/>
      <c r="N53" s="67"/>
      <c r="O53" s="67"/>
      <c r="P53" s="67"/>
      <c r="Q53" s="67"/>
      <c r="R53" s="96" t="s">
        <v>293</v>
      </c>
      <c r="S53" s="96"/>
      <c r="T53" s="48">
        <v>120</v>
      </c>
      <c r="U53" s="48" t="s">
        <v>156</v>
      </c>
    </row>
    <row r="54" spans="1:21" s="82" customFormat="1">
      <c r="A54" s="75"/>
      <c r="B54" s="75"/>
      <c r="C54" s="75"/>
      <c r="D54" s="79"/>
      <c r="E54" s="80"/>
      <c r="F54" s="79"/>
      <c r="G54" s="81"/>
      <c r="H54" s="81"/>
      <c r="I54" s="83"/>
      <c r="J54" s="83"/>
      <c r="K54" s="83"/>
      <c r="L54" s="83"/>
      <c r="M54" s="83"/>
      <c r="N54" s="83"/>
      <c r="O54" s="83"/>
      <c r="P54" s="83"/>
      <c r="Q54" s="83"/>
      <c r="R54" s="83"/>
      <c r="S54" s="83"/>
      <c r="T54" s="75"/>
      <c r="U54" s="75"/>
    </row>
    <row r="55" spans="1:21" s="82" customFormat="1">
      <c r="A55" s="75"/>
      <c r="B55" s="75"/>
      <c r="C55" s="75"/>
      <c r="D55" s="79"/>
      <c r="E55" s="52"/>
      <c r="F55" s="52" t="s">
        <v>205</v>
      </c>
      <c r="G55" s="53">
        <f t="shared" ref="G55:Q55" si="15">+SUM(G53:G54)</f>
        <v>352883.67</v>
      </c>
      <c r="H55" s="53">
        <f t="shared" si="15"/>
        <v>352883.67</v>
      </c>
      <c r="I55" s="53">
        <f t="shared" si="15"/>
        <v>0</v>
      </c>
      <c r="J55" s="53">
        <f t="shared" si="15"/>
        <v>0</v>
      </c>
      <c r="K55" s="53"/>
      <c r="L55" s="53">
        <f t="shared" si="15"/>
        <v>0</v>
      </c>
      <c r="M55" s="53">
        <f t="shared" si="15"/>
        <v>0</v>
      </c>
      <c r="N55" s="53">
        <f t="shared" si="15"/>
        <v>0</v>
      </c>
      <c r="O55" s="53">
        <f t="shared" si="15"/>
        <v>0</v>
      </c>
      <c r="P55" s="53">
        <f t="shared" si="15"/>
        <v>0</v>
      </c>
      <c r="Q55" s="53">
        <f t="shared" si="15"/>
        <v>0</v>
      </c>
      <c r="R55" s="53"/>
      <c r="S55" s="53"/>
      <c r="T55" s="75"/>
      <c r="U55" s="75"/>
    </row>
    <row r="56" spans="1:21" s="82" customFormat="1">
      <c r="A56" s="75"/>
      <c r="B56" s="75"/>
      <c r="C56" s="75"/>
      <c r="D56" s="79"/>
      <c r="E56" s="80"/>
      <c r="F56" s="79"/>
      <c r="G56" s="81"/>
      <c r="H56" s="81"/>
      <c r="I56" s="83"/>
      <c r="J56" s="83"/>
      <c r="K56" s="83"/>
      <c r="L56" s="83"/>
      <c r="M56" s="83"/>
      <c r="N56" s="83"/>
      <c r="O56" s="83"/>
      <c r="P56" s="83"/>
      <c r="Q56" s="83"/>
      <c r="R56" s="83"/>
      <c r="S56" s="83"/>
      <c r="T56" s="75"/>
      <c r="U56" s="75"/>
    </row>
    <row r="57" spans="1:21" s="82" customFormat="1" ht="48">
      <c r="A57" s="48">
        <f>A53+1</f>
        <v>38</v>
      </c>
      <c r="B57" s="48">
        <f>B53+1</f>
        <v>38</v>
      </c>
      <c r="C57" s="49" t="s">
        <v>137</v>
      </c>
      <c r="D57" s="49" t="s">
        <v>138</v>
      </c>
      <c r="E57" s="50" t="s">
        <v>215</v>
      </c>
      <c r="F57" s="49" t="s">
        <v>217</v>
      </c>
      <c r="G57" s="46">
        <f t="shared" ref="G57:G100" si="16">+SUM(H57:Q57)</f>
        <v>3621359.46</v>
      </c>
      <c r="H57" s="46">
        <v>3621359.46</v>
      </c>
      <c r="I57" s="67"/>
      <c r="J57" s="67"/>
      <c r="K57" s="67"/>
      <c r="L57" s="67"/>
      <c r="M57" s="67"/>
      <c r="N57" s="67"/>
      <c r="O57" s="67"/>
      <c r="P57" s="67"/>
      <c r="Q57" s="67"/>
      <c r="R57" s="96" t="s">
        <v>295</v>
      </c>
      <c r="S57" s="96"/>
      <c r="T57" s="48">
        <v>505</v>
      </c>
      <c r="U57" s="48" t="s">
        <v>156</v>
      </c>
    </row>
    <row r="58" spans="1:21" s="82" customFormat="1" ht="48">
      <c r="A58" s="48">
        <f t="shared" ref="A58:B66" si="17">A57+1</f>
        <v>39</v>
      </c>
      <c r="B58" s="48">
        <f t="shared" si="17"/>
        <v>39</v>
      </c>
      <c r="C58" s="49" t="s">
        <v>137</v>
      </c>
      <c r="D58" s="49" t="s">
        <v>138</v>
      </c>
      <c r="E58" s="50" t="s">
        <v>216</v>
      </c>
      <c r="F58" s="49" t="s">
        <v>217</v>
      </c>
      <c r="G58" s="46">
        <f t="shared" si="16"/>
        <v>3995763.84</v>
      </c>
      <c r="H58" s="46">
        <v>3995763.84</v>
      </c>
      <c r="I58" s="67"/>
      <c r="J58" s="67"/>
      <c r="K58" s="67"/>
      <c r="L58" s="67"/>
      <c r="M58" s="67"/>
      <c r="N58" s="67"/>
      <c r="O58" s="67"/>
      <c r="P58" s="67"/>
      <c r="Q58" s="67"/>
      <c r="R58" s="96" t="s">
        <v>296</v>
      </c>
      <c r="S58" s="96"/>
      <c r="T58" s="48">
        <v>505</v>
      </c>
      <c r="U58" s="48" t="s">
        <v>156</v>
      </c>
    </row>
    <row r="59" spans="1:21" s="82" customFormat="1" ht="60">
      <c r="A59" s="48">
        <f t="shared" si="17"/>
        <v>40</v>
      </c>
      <c r="B59" s="48">
        <f t="shared" si="17"/>
        <v>40</v>
      </c>
      <c r="C59" s="49" t="s">
        <v>137</v>
      </c>
      <c r="D59" s="49" t="s">
        <v>138</v>
      </c>
      <c r="E59" s="50" t="s">
        <v>218</v>
      </c>
      <c r="F59" s="49" t="s">
        <v>219</v>
      </c>
      <c r="G59" s="46">
        <f t="shared" si="16"/>
        <v>591941.59</v>
      </c>
      <c r="H59" s="46">
        <v>591941.59</v>
      </c>
      <c r="I59" s="67"/>
      <c r="J59" s="67"/>
      <c r="K59" s="67"/>
      <c r="L59" s="67"/>
      <c r="M59" s="67"/>
      <c r="N59" s="67"/>
      <c r="O59" s="67"/>
      <c r="P59" s="67"/>
      <c r="Q59" s="67"/>
      <c r="R59" s="96" t="s">
        <v>303</v>
      </c>
      <c r="S59" s="96"/>
      <c r="T59" s="48">
        <v>60</v>
      </c>
      <c r="U59" s="48" t="s">
        <v>156</v>
      </c>
    </row>
    <row r="60" spans="1:21" s="82" customFormat="1" ht="60">
      <c r="A60" s="48">
        <f t="shared" si="17"/>
        <v>41</v>
      </c>
      <c r="B60" s="48">
        <f t="shared" si="17"/>
        <v>41</v>
      </c>
      <c r="C60" s="49" t="s">
        <v>137</v>
      </c>
      <c r="D60" s="49" t="s">
        <v>138</v>
      </c>
      <c r="E60" s="50" t="s">
        <v>340</v>
      </c>
      <c r="F60" s="49" t="s">
        <v>341</v>
      </c>
      <c r="G60" s="46">
        <f t="shared" si="16"/>
        <v>1425511.82</v>
      </c>
      <c r="H60" s="46">
        <v>1425511.82</v>
      </c>
      <c r="I60" s="67"/>
      <c r="J60" s="67"/>
      <c r="K60" s="67"/>
      <c r="L60" s="67"/>
      <c r="M60" s="67"/>
      <c r="N60" s="67"/>
      <c r="O60" s="67"/>
      <c r="P60" s="67"/>
      <c r="Q60" s="67"/>
      <c r="R60" s="96" t="s">
        <v>527</v>
      </c>
      <c r="S60" s="96"/>
      <c r="T60" s="48">
        <v>180</v>
      </c>
      <c r="U60" s="48" t="s">
        <v>156</v>
      </c>
    </row>
    <row r="61" spans="1:21" s="82" customFormat="1" ht="60">
      <c r="A61" s="48">
        <f t="shared" si="17"/>
        <v>42</v>
      </c>
      <c r="B61" s="48">
        <f t="shared" si="17"/>
        <v>42</v>
      </c>
      <c r="C61" s="49" t="s">
        <v>137</v>
      </c>
      <c r="D61" s="49" t="s">
        <v>138</v>
      </c>
      <c r="E61" s="50" t="s">
        <v>342</v>
      </c>
      <c r="F61" s="49" t="s">
        <v>343</v>
      </c>
      <c r="G61" s="46">
        <f t="shared" si="16"/>
        <v>1402510.99</v>
      </c>
      <c r="H61" s="46">
        <v>1402510.99</v>
      </c>
      <c r="I61" s="67"/>
      <c r="J61" s="67"/>
      <c r="K61" s="67"/>
      <c r="L61" s="67"/>
      <c r="M61" s="67"/>
      <c r="N61" s="67"/>
      <c r="O61" s="67"/>
      <c r="P61" s="67"/>
      <c r="Q61" s="67"/>
      <c r="R61" s="96" t="s">
        <v>528</v>
      </c>
      <c r="S61" s="96"/>
      <c r="T61" s="48">
        <v>90</v>
      </c>
      <c r="U61" s="48" t="s">
        <v>156</v>
      </c>
    </row>
    <row r="62" spans="1:21" s="82" customFormat="1" ht="60">
      <c r="A62" s="48">
        <f t="shared" si="17"/>
        <v>43</v>
      </c>
      <c r="B62" s="48">
        <f t="shared" si="17"/>
        <v>43</v>
      </c>
      <c r="C62" s="49" t="s">
        <v>137</v>
      </c>
      <c r="D62" s="49" t="s">
        <v>138</v>
      </c>
      <c r="E62" s="50" t="s">
        <v>346</v>
      </c>
      <c r="F62" s="49" t="s">
        <v>347</v>
      </c>
      <c r="G62" s="46">
        <f t="shared" si="16"/>
        <v>1405511.1</v>
      </c>
      <c r="H62" s="46">
        <v>1405511.1</v>
      </c>
      <c r="I62" s="67"/>
      <c r="J62" s="67"/>
      <c r="K62" s="67"/>
      <c r="L62" s="67"/>
      <c r="M62" s="67"/>
      <c r="N62" s="67"/>
      <c r="O62" s="67"/>
      <c r="P62" s="67"/>
      <c r="Q62" s="67"/>
      <c r="R62" s="96" t="s">
        <v>529</v>
      </c>
      <c r="S62" s="96"/>
      <c r="T62" s="48">
        <v>110</v>
      </c>
      <c r="U62" s="48" t="s">
        <v>156</v>
      </c>
    </row>
    <row r="63" spans="1:21" s="82" customFormat="1" ht="48">
      <c r="A63" s="48">
        <f t="shared" si="17"/>
        <v>44</v>
      </c>
      <c r="B63" s="48">
        <f t="shared" si="17"/>
        <v>44</v>
      </c>
      <c r="C63" s="49" t="s">
        <v>137</v>
      </c>
      <c r="D63" s="49" t="s">
        <v>138</v>
      </c>
      <c r="E63" s="50" t="s">
        <v>345</v>
      </c>
      <c r="F63" s="49" t="s">
        <v>142</v>
      </c>
      <c r="G63" s="46">
        <f t="shared" si="16"/>
        <v>1405511.1</v>
      </c>
      <c r="H63" s="46">
        <v>1405511.1</v>
      </c>
      <c r="I63" s="67"/>
      <c r="J63" s="67"/>
      <c r="K63" s="67"/>
      <c r="L63" s="67"/>
      <c r="M63" s="67"/>
      <c r="N63" s="67"/>
      <c r="O63" s="67"/>
      <c r="P63" s="67"/>
      <c r="Q63" s="67"/>
      <c r="R63" s="96" t="s">
        <v>529</v>
      </c>
      <c r="S63" s="96"/>
      <c r="T63" s="48">
        <v>125</v>
      </c>
      <c r="U63" s="48" t="s">
        <v>156</v>
      </c>
    </row>
    <row r="64" spans="1:21" s="82" customFormat="1" ht="60">
      <c r="A64" s="48">
        <f t="shared" si="17"/>
        <v>45</v>
      </c>
      <c r="B64" s="48">
        <f t="shared" si="17"/>
        <v>45</v>
      </c>
      <c r="C64" s="49" t="s">
        <v>137</v>
      </c>
      <c r="D64" s="49" t="s">
        <v>138</v>
      </c>
      <c r="E64" s="50" t="s">
        <v>344</v>
      </c>
      <c r="F64" s="49" t="s">
        <v>348</v>
      </c>
      <c r="G64" s="46">
        <f t="shared" si="16"/>
        <v>1425445.7</v>
      </c>
      <c r="H64" s="46">
        <v>1425445.7</v>
      </c>
      <c r="I64" s="67"/>
      <c r="J64" s="67"/>
      <c r="K64" s="67"/>
      <c r="L64" s="67"/>
      <c r="M64" s="67"/>
      <c r="N64" s="67"/>
      <c r="O64" s="67"/>
      <c r="P64" s="67"/>
      <c r="Q64" s="67"/>
      <c r="R64" s="96" t="s">
        <v>527</v>
      </c>
      <c r="S64" s="96"/>
      <c r="T64" s="48">
        <v>75</v>
      </c>
      <c r="U64" s="48" t="s">
        <v>156</v>
      </c>
    </row>
    <row r="65" spans="1:21" s="82" customFormat="1" ht="48">
      <c r="A65" s="48">
        <f t="shared" si="17"/>
        <v>46</v>
      </c>
      <c r="B65" s="48">
        <f t="shared" si="17"/>
        <v>46</v>
      </c>
      <c r="C65" s="49" t="s">
        <v>139</v>
      </c>
      <c r="D65" s="49" t="s">
        <v>138</v>
      </c>
      <c r="E65" s="50" t="s">
        <v>304</v>
      </c>
      <c r="F65" s="49" t="s">
        <v>142</v>
      </c>
      <c r="G65" s="46">
        <f t="shared" si="16"/>
        <v>3300000</v>
      </c>
      <c r="H65" s="46">
        <v>3300000</v>
      </c>
      <c r="I65" s="67"/>
      <c r="J65" s="67"/>
      <c r="K65" s="67"/>
      <c r="L65" s="67"/>
      <c r="M65" s="67"/>
      <c r="N65" s="67"/>
      <c r="O65" s="67"/>
      <c r="P65" s="67"/>
      <c r="Q65" s="67"/>
      <c r="R65" s="96" t="s">
        <v>306</v>
      </c>
      <c r="S65" s="96"/>
      <c r="T65" s="48">
        <v>280</v>
      </c>
      <c r="U65" s="96" t="s">
        <v>305</v>
      </c>
    </row>
    <row r="66" spans="1:21" s="82" customFormat="1" ht="72">
      <c r="A66" s="48">
        <f t="shared" si="17"/>
        <v>47</v>
      </c>
      <c r="B66" s="48">
        <f t="shared" si="17"/>
        <v>47</v>
      </c>
      <c r="C66" s="49" t="s">
        <v>139</v>
      </c>
      <c r="D66" s="49" t="s">
        <v>138</v>
      </c>
      <c r="E66" s="50" t="s">
        <v>237</v>
      </c>
      <c r="F66" s="49" t="s">
        <v>238</v>
      </c>
      <c r="G66" s="46">
        <f t="shared" si="16"/>
        <v>3209856.78</v>
      </c>
      <c r="H66" s="46">
        <v>3209856.78</v>
      </c>
      <c r="I66" s="67"/>
      <c r="J66" s="67"/>
      <c r="K66" s="67"/>
      <c r="L66" s="67"/>
      <c r="M66" s="67"/>
      <c r="N66" s="67"/>
      <c r="O66" s="67"/>
      <c r="P66" s="67"/>
      <c r="Q66" s="67"/>
      <c r="R66" s="96" t="s">
        <v>307</v>
      </c>
      <c r="S66" s="96"/>
      <c r="T66" s="48">
        <v>560</v>
      </c>
      <c r="U66" s="48" t="s">
        <v>156</v>
      </c>
    </row>
    <row r="67" spans="1:21" s="82" customFormat="1" ht="48">
      <c r="A67" s="48">
        <f t="shared" si="11"/>
        <v>48</v>
      </c>
      <c r="B67" s="48">
        <f t="shared" si="12"/>
        <v>48</v>
      </c>
      <c r="C67" s="49" t="s">
        <v>139</v>
      </c>
      <c r="D67" s="49" t="s">
        <v>138</v>
      </c>
      <c r="E67" s="50" t="s">
        <v>221</v>
      </c>
      <c r="F67" s="49" t="s">
        <v>222</v>
      </c>
      <c r="G67" s="46">
        <f t="shared" si="16"/>
        <v>3252418.97</v>
      </c>
      <c r="H67" s="46">
        <v>3252418.97</v>
      </c>
      <c r="I67" s="67"/>
      <c r="J67" s="67"/>
      <c r="K67" s="67"/>
      <c r="L67" s="67"/>
      <c r="M67" s="67"/>
      <c r="N67" s="67"/>
      <c r="O67" s="67"/>
      <c r="P67" s="67"/>
      <c r="Q67" s="67"/>
      <c r="R67" s="96" t="s">
        <v>308</v>
      </c>
      <c r="S67" s="96"/>
      <c r="T67" s="48">
        <v>250</v>
      </c>
      <c r="U67" s="48" t="s">
        <v>156</v>
      </c>
    </row>
    <row r="68" spans="1:21" s="82" customFormat="1" ht="48">
      <c r="A68" s="48">
        <f t="shared" ref="A68:A87" si="18">A67+1</f>
        <v>49</v>
      </c>
      <c r="B68" s="48">
        <f t="shared" si="12"/>
        <v>49</v>
      </c>
      <c r="C68" s="49" t="s">
        <v>139</v>
      </c>
      <c r="D68" s="49" t="s">
        <v>138</v>
      </c>
      <c r="E68" s="50" t="s">
        <v>223</v>
      </c>
      <c r="F68" s="49" t="s">
        <v>224</v>
      </c>
      <c r="G68" s="46">
        <f t="shared" si="16"/>
        <v>3746473.19</v>
      </c>
      <c r="H68" s="46">
        <v>3746473.19</v>
      </c>
      <c r="I68" s="67"/>
      <c r="J68" s="67"/>
      <c r="K68" s="67"/>
      <c r="L68" s="67"/>
      <c r="M68" s="67"/>
      <c r="N68" s="67"/>
      <c r="O68" s="67"/>
      <c r="P68" s="67"/>
      <c r="Q68" s="67"/>
      <c r="R68" s="96" t="s">
        <v>309</v>
      </c>
      <c r="S68" s="96"/>
      <c r="T68" s="92">
        <v>220</v>
      </c>
      <c r="U68" s="48" t="s">
        <v>156</v>
      </c>
    </row>
    <row r="69" spans="1:21" s="82" customFormat="1" ht="48">
      <c r="A69" s="48">
        <f t="shared" si="18"/>
        <v>50</v>
      </c>
      <c r="B69" s="48">
        <f t="shared" si="12"/>
        <v>50</v>
      </c>
      <c r="C69" s="49" t="s">
        <v>139</v>
      </c>
      <c r="D69" s="49" t="s">
        <v>138</v>
      </c>
      <c r="E69" s="50" t="s">
        <v>225</v>
      </c>
      <c r="F69" s="49" t="s">
        <v>226</v>
      </c>
      <c r="G69" s="46">
        <f t="shared" si="16"/>
        <v>2044129.82</v>
      </c>
      <c r="H69" s="46">
        <v>2044129.82</v>
      </c>
      <c r="I69" s="67"/>
      <c r="J69" s="67"/>
      <c r="K69" s="67"/>
      <c r="L69" s="67"/>
      <c r="M69" s="67"/>
      <c r="N69" s="67"/>
      <c r="O69" s="67"/>
      <c r="P69" s="67"/>
      <c r="Q69" s="67"/>
      <c r="R69" s="96" t="s">
        <v>310</v>
      </c>
      <c r="S69" s="96"/>
      <c r="T69" s="48">
        <v>300</v>
      </c>
      <c r="U69" s="48" t="s">
        <v>156</v>
      </c>
    </row>
    <row r="70" spans="1:21" s="82" customFormat="1" ht="60">
      <c r="A70" s="48">
        <f t="shared" si="18"/>
        <v>51</v>
      </c>
      <c r="B70" s="48">
        <f t="shared" si="12"/>
        <v>51</v>
      </c>
      <c r="C70" s="49" t="s">
        <v>139</v>
      </c>
      <c r="D70" s="49" t="s">
        <v>138</v>
      </c>
      <c r="E70" s="50" t="s">
        <v>227</v>
      </c>
      <c r="F70" s="49" t="s">
        <v>228</v>
      </c>
      <c r="G70" s="46">
        <f t="shared" si="16"/>
        <v>2473214.12</v>
      </c>
      <c r="H70" s="46">
        <v>2473214.12</v>
      </c>
      <c r="I70" s="67"/>
      <c r="J70" s="67"/>
      <c r="K70" s="67"/>
      <c r="L70" s="67"/>
      <c r="M70" s="67"/>
      <c r="N70" s="67"/>
      <c r="O70" s="67"/>
      <c r="P70" s="67"/>
      <c r="Q70" s="67"/>
      <c r="R70" s="96" t="s">
        <v>311</v>
      </c>
      <c r="S70" s="96"/>
      <c r="T70" s="48">
        <v>450</v>
      </c>
      <c r="U70" s="48" t="s">
        <v>156</v>
      </c>
    </row>
    <row r="71" spans="1:21" s="82" customFormat="1" ht="60">
      <c r="A71" s="48">
        <f t="shared" si="18"/>
        <v>52</v>
      </c>
      <c r="B71" s="48">
        <f t="shared" si="12"/>
        <v>52</v>
      </c>
      <c r="C71" s="49" t="s">
        <v>139</v>
      </c>
      <c r="D71" s="49" t="s">
        <v>138</v>
      </c>
      <c r="E71" s="50" t="s">
        <v>229</v>
      </c>
      <c r="F71" s="49" t="s">
        <v>230</v>
      </c>
      <c r="G71" s="46">
        <f t="shared" si="16"/>
        <v>901007.02</v>
      </c>
      <c r="H71" s="46">
        <v>901007.02</v>
      </c>
      <c r="I71" s="67"/>
      <c r="J71" s="67"/>
      <c r="K71" s="67"/>
      <c r="L71" s="67"/>
      <c r="M71" s="67"/>
      <c r="N71" s="67"/>
      <c r="O71" s="67"/>
      <c r="P71" s="67"/>
      <c r="Q71" s="67"/>
      <c r="R71" s="96" t="s">
        <v>312</v>
      </c>
      <c r="S71" s="96"/>
      <c r="T71" s="48">
        <v>150</v>
      </c>
      <c r="U71" s="48" t="s">
        <v>156</v>
      </c>
    </row>
    <row r="72" spans="1:21" s="82" customFormat="1" ht="48">
      <c r="A72" s="48">
        <f t="shared" si="18"/>
        <v>53</v>
      </c>
      <c r="B72" s="48">
        <f t="shared" si="12"/>
        <v>53</v>
      </c>
      <c r="C72" s="49" t="s">
        <v>139</v>
      </c>
      <c r="D72" s="49" t="s">
        <v>138</v>
      </c>
      <c r="E72" s="50" t="s">
        <v>231</v>
      </c>
      <c r="F72" s="49" t="s">
        <v>232</v>
      </c>
      <c r="G72" s="46">
        <f t="shared" si="16"/>
        <v>718370.69</v>
      </c>
      <c r="H72" s="46">
        <v>718370.69</v>
      </c>
      <c r="I72" s="67"/>
      <c r="J72" s="67"/>
      <c r="K72" s="67"/>
      <c r="L72" s="67"/>
      <c r="M72" s="67"/>
      <c r="N72" s="67"/>
      <c r="O72" s="67"/>
      <c r="P72" s="67"/>
      <c r="Q72" s="67"/>
      <c r="R72" s="96" t="s">
        <v>313</v>
      </c>
      <c r="S72" s="96"/>
      <c r="T72" s="92">
        <v>60</v>
      </c>
      <c r="U72" s="48" t="s">
        <v>156</v>
      </c>
    </row>
    <row r="73" spans="1:21" s="82" customFormat="1" ht="60">
      <c r="A73" s="48">
        <f t="shared" si="18"/>
        <v>54</v>
      </c>
      <c r="B73" s="48">
        <f t="shared" si="12"/>
        <v>54</v>
      </c>
      <c r="C73" s="49" t="s">
        <v>139</v>
      </c>
      <c r="D73" s="49" t="s">
        <v>138</v>
      </c>
      <c r="E73" s="50" t="s">
        <v>233</v>
      </c>
      <c r="F73" s="49" t="s">
        <v>153</v>
      </c>
      <c r="G73" s="46">
        <f t="shared" si="16"/>
        <v>2797866.66</v>
      </c>
      <c r="H73" s="46">
        <v>2797866.66</v>
      </c>
      <c r="I73" s="67"/>
      <c r="J73" s="67"/>
      <c r="K73" s="67"/>
      <c r="L73" s="67"/>
      <c r="M73" s="67"/>
      <c r="N73" s="67"/>
      <c r="O73" s="67"/>
      <c r="P73" s="67"/>
      <c r="Q73" s="67"/>
      <c r="R73" s="96" t="s">
        <v>314</v>
      </c>
      <c r="S73" s="96"/>
      <c r="T73" s="92">
        <v>420</v>
      </c>
      <c r="U73" s="48" t="s">
        <v>156</v>
      </c>
    </row>
    <row r="74" spans="1:21" s="82" customFormat="1" ht="72">
      <c r="A74" s="48">
        <f t="shared" si="18"/>
        <v>55</v>
      </c>
      <c r="B74" s="48">
        <f t="shared" si="12"/>
        <v>55</v>
      </c>
      <c r="C74" s="49" t="s">
        <v>139</v>
      </c>
      <c r="D74" s="49" t="s">
        <v>138</v>
      </c>
      <c r="E74" s="50" t="s">
        <v>234</v>
      </c>
      <c r="F74" s="49" t="s">
        <v>235</v>
      </c>
      <c r="G74" s="46">
        <f t="shared" si="16"/>
        <v>1876980.13</v>
      </c>
      <c r="H74" s="46">
        <v>1876980.13</v>
      </c>
      <c r="I74" s="67"/>
      <c r="J74" s="67"/>
      <c r="K74" s="67"/>
      <c r="L74" s="67"/>
      <c r="M74" s="67"/>
      <c r="N74" s="67"/>
      <c r="O74" s="67"/>
      <c r="P74" s="67"/>
      <c r="Q74" s="67"/>
      <c r="R74" s="96" t="s">
        <v>315</v>
      </c>
      <c r="S74" s="96"/>
      <c r="T74" s="92">
        <v>270</v>
      </c>
      <c r="U74" s="48" t="s">
        <v>156</v>
      </c>
    </row>
    <row r="75" spans="1:21" s="82" customFormat="1" ht="60">
      <c r="A75" s="48">
        <f t="shared" si="18"/>
        <v>56</v>
      </c>
      <c r="B75" s="48">
        <f t="shared" si="12"/>
        <v>56</v>
      </c>
      <c r="C75" s="49" t="s">
        <v>139</v>
      </c>
      <c r="D75" s="49" t="s">
        <v>138</v>
      </c>
      <c r="E75" s="50" t="s">
        <v>236</v>
      </c>
      <c r="F75" s="49" t="s">
        <v>144</v>
      </c>
      <c r="G75" s="46">
        <f t="shared" si="16"/>
        <v>1739682.17</v>
      </c>
      <c r="H75" s="46">
        <v>1739682.17</v>
      </c>
      <c r="I75" s="67"/>
      <c r="J75" s="67"/>
      <c r="K75" s="67"/>
      <c r="L75" s="67"/>
      <c r="M75" s="67"/>
      <c r="N75" s="67"/>
      <c r="O75" s="67"/>
      <c r="P75" s="67"/>
      <c r="Q75" s="67"/>
      <c r="R75" s="96" t="s">
        <v>316</v>
      </c>
      <c r="S75" s="96"/>
      <c r="T75" s="92">
        <v>200</v>
      </c>
      <c r="U75" s="48" t="s">
        <v>156</v>
      </c>
    </row>
    <row r="76" spans="1:21" s="82" customFormat="1" ht="60">
      <c r="A76" s="48">
        <f t="shared" si="18"/>
        <v>57</v>
      </c>
      <c r="B76" s="48">
        <f t="shared" si="12"/>
        <v>57</v>
      </c>
      <c r="C76" s="49" t="s">
        <v>139</v>
      </c>
      <c r="D76" s="49" t="s">
        <v>138</v>
      </c>
      <c r="E76" s="50" t="s">
        <v>243</v>
      </c>
      <c r="F76" s="49" t="s">
        <v>244</v>
      </c>
      <c r="G76" s="46">
        <f t="shared" si="16"/>
        <v>702541.51</v>
      </c>
      <c r="H76" s="46">
        <v>702541.51</v>
      </c>
      <c r="I76" s="67"/>
      <c r="J76" s="67"/>
      <c r="K76" s="67"/>
      <c r="L76" s="67"/>
      <c r="M76" s="67"/>
      <c r="N76" s="67"/>
      <c r="O76" s="67"/>
      <c r="P76" s="67"/>
      <c r="Q76" s="67"/>
      <c r="R76" s="96" t="s">
        <v>317</v>
      </c>
      <c r="S76" s="96"/>
      <c r="T76" s="92">
        <v>75</v>
      </c>
      <c r="U76" s="48" t="s">
        <v>156</v>
      </c>
    </row>
    <row r="77" spans="1:21" s="82" customFormat="1" ht="72">
      <c r="A77" s="48">
        <f t="shared" si="18"/>
        <v>58</v>
      </c>
      <c r="B77" s="48">
        <f t="shared" si="12"/>
        <v>58</v>
      </c>
      <c r="C77" s="49" t="s">
        <v>139</v>
      </c>
      <c r="D77" s="49" t="s">
        <v>138</v>
      </c>
      <c r="E77" s="50" t="s">
        <v>245</v>
      </c>
      <c r="F77" s="49" t="s">
        <v>246</v>
      </c>
      <c r="G77" s="46">
        <f t="shared" si="16"/>
        <v>942395.15</v>
      </c>
      <c r="H77" s="46">
        <v>942395.15</v>
      </c>
      <c r="I77" s="67"/>
      <c r="J77" s="67"/>
      <c r="K77" s="67"/>
      <c r="L77" s="67"/>
      <c r="M77" s="67"/>
      <c r="N77" s="67"/>
      <c r="O77" s="67"/>
      <c r="P77" s="67"/>
      <c r="Q77" s="67"/>
      <c r="R77" s="96" t="s">
        <v>318</v>
      </c>
      <c r="S77" s="96"/>
      <c r="T77" s="92">
        <v>105</v>
      </c>
      <c r="U77" s="48" t="s">
        <v>156</v>
      </c>
    </row>
    <row r="78" spans="1:21" s="82" customFormat="1" ht="60">
      <c r="A78" s="48">
        <f t="shared" si="18"/>
        <v>59</v>
      </c>
      <c r="B78" s="48">
        <f t="shared" si="12"/>
        <v>59</v>
      </c>
      <c r="C78" s="49" t="s">
        <v>139</v>
      </c>
      <c r="D78" s="49" t="s">
        <v>138</v>
      </c>
      <c r="E78" s="50" t="s">
        <v>247</v>
      </c>
      <c r="F78" s="49" t="s">
        <v>164</v>
      </c>
      <c r="G78" s="46">
        <f t="shared" si="16"/>
        <v>3959516.08</v>
      </c>
      <c r="H78" s="46">
        <v>3959516.08</v>
      </c>
      <c r="I78" s="67"/>
      <c r="J78" s="67"/>
      <c r="K78" s="67"/>
      <c r="L78" s="67"/>
      <c r="M78" s="67"/>
      <c r="N78" s="67"/>
      <c r="O78" s="67"/>
      <c r="P78" s="67"/>
      <c r="Q78" s="67"/>
      <c r="R78" s="96" t="s">
        <v>319</v>
      </c>
      <c r="S78" s="96"/>
      <c r="T78" s="92">
        <v>150</v>
      </c>
      <c r="U78" s="48" t="s">
        <v>156</v>
      </c>
    </row>
    <row r="79" spans="1:21" s="82" customFormat="1" ht="60">
      <c r="A79" s="48">
        <f t="shared" si="18"/>
        <v>60</v>
      </c>
      <c r="B79" s="48">
        <f t="shared" si="12"/>
        <v>60</v>
      </c>
      <c r="C79" s="49" t="s">
        <v>139</v>
      </c>
      <c r="D79" s="49" t="s">
        <v>138</v>
      </c>
      <c r="E79" s="50" t="s">
        <v>248</v>
      </c>
      <c r="F79" s="49" t="s">
        <v>249</v>
      </c>
      <c r="G79" s="46">
        <f t="shared" si="16"/>
        <v>2957410.63</v>
      </c>
      <c r="H79" s="46">
        <v>2957410.63</v>
      </c>
      <c r="I79" s="67"/>
      <c r="J79" s="67"/>
      <c r="K79" s="67"/>
      <c r="L79" s="67"/>
      <c r="M79" s="67"/>
      <c r="N79" s="67"/>
      <c r="O79" s="67"/>
      <c r="P79" s="67"/>
      <c r="Q79" s="67"/>
      <c r="R79" s="96" t="s">
        <v>320</v>
      </c>
      <c r="S79" s="96"/>
      <c r="T79" s="92">
        <v>160</v>
      </c>
      <c r="U79" s="48" t="s">
        <v>156</v>
      </c>
    </row>
    <row r="80" spans="1:21" s="82" customFormat="1" ht="60">
      <c r="A80" s="48">
        <f t="shared" si="18"/>
        <v>61</v>
      </c>
      <c r="B80" s="48">
        <f t="shared" si="12"/>
        <v>61</v>
      </c>
      <c r="C80" s="49" t="s">
        <v>139</v>
      </c>
      <c r="D80" s="49" t="s">
        <v>138</v>
      </c>
      <c r="E80" s="50" t="s">
        <v>250</v>
      </c>
      <c r="F80" s="49" t="s">
        <v>251</v>
      </c>
      <c r="G80" s="46">
        <f t="shared" si="16"/>
        <v>1014715.99</v>
      </c>
      <c r="H80" s="46">
        <v>1014715.99</v>
      </c>
      <c r="I80" s="67"/>
      <c r="J80" s="67"/>
      <c r="K80" s="67"/>
      <c r="L80" s="67"/>
      <c r="M80" s="67"/>
      <c r="N80" s="67"/>
      <c r="O80" s="67"/>
      <c r="P80" s="67"/>
      <c r="Q80" s="67"/>
      <c r="R80" s="96" t="s">
        <v>321</v>
      </c>
      <c r="S80" s="96"/>
      <c r="T80" s="92">
        <v>65</v>
      </c>
      <c r="U80" s="48" t="s">
        <v>156</v>
      </c>
    </row>
    <row r="81" spans="1:21" s="82" customFormat="1" ht="48">
      <c r="A81" s="48">
        <f t="shared" si="18"/>
        <v>62</v>
      </c>
      <c r="B81" s="48">
        <f t="shared" si="12"/>
        <v>62</v>
      </c>
      <c r="C81" s="49" t="s">
        <v>139</v>
      </c>
      <c r="D81" s="49" t="s">
        <v>138</v>
      </c>
      <c r="E81" s="50" t="s">
        <v>252</v>
      </c>
      <c r="F81" s="49" t="s">
        <v>160</v>
      </c>
      <c r="G81" s="46">
        <f t="shared" si="16"/>
        <v>418668.07</v>
      </c>
      <c r="H81" s="46">
        <v>418668.07</v>
      </c>
      <c r="I81" s="67"/>
      <c r="J81" s="67"/>
      <c r="K81" s="67"/>
      <c r="L81" s="67"/>
      <c r="M81" s="67"/>
      <c r="N81" s="67"/>
      <c r="O81" s="67"/>
      <c r="P81" s="67"/>
      <c r="Q81" s="67"/>
      <c r="R81" s="96" t="s">
        <v>322</v>
      </c>
      <c r="S81" s="96"/>
      <c r="T81" s="92">
        <v>200</v>
      </c>
      <c r="U81" s="48" t="s">
        <v>156</v>
      </c>
    </row>
    <row r="82" spans="1:21" s="82" customFormat="1" ht="60">
      <c r="A82" s="48">
        <f t="shared" si="18"/>
        <v>63</v>
      </c>
      <c r="B82" s="48">
        <f t="shared" si="12"/>
        <v>63</v>
      </c>
      <c r="C82" s="49" t="s">
        <v>139</v>
      </c>
      <c r="D82" s="49" t="s">
        <v>138</v>
      </c>
      <c r="E82" s="50" t="s">
        <v>253</v>
      </c>
      <c r="F82" s="49" t="s">
        <v>164</v>
      </c>
      <c r="G82" s="46">
        <f t="shared" si="16"/>
        <v>821079.01</v>
      </c>
      <c r="H82" s="46">
        <v>821079.01</v>
      </c>
      <c r="I82" s="67"/>
      <c r="J82" s="67"/>
      <c r="K82" s="67"/>
      <c r="L82" s="67"/>
      <c r="M82" s="67"/>
      <c r="N82" s="67"/>
      <c r="O82" s="67"/>
      <c r="P82" s="67"/>
      <c r="Q82" s="67"/>
      <c r="R82" s="96" t="s">
        <v>323</v>
      </c>
      <c r="S82" s="96"/>
      <c r="T82" s="92">
        <v>90</v>
      </c>
      <c r="U82" s="48" t="s">
        <v>156</v>
      </c>
    </row>
    <row r="83" spans="1:21" s="82" customFormat="1" ht="60">
      <c r="A83" s="48">
        <f t="shared" si="18"/>
        <v>64</v>
      </c>
      <c r="B83" s="48">
        <f t="shared" si="12"/>
        <v>64</v>
      </c>
      <c r="C83" s="49" t="s">
        <v>139</v>
      </c>
      <c r="D83" s="49" t="s">
        <v>138</v>
      </c>
      <c r="E83" s="50" t="s">
        <v>254</v>
      </c>
      <c r="F83" s="49" t="s">
        <v>144</v>
      </c>
      <c r="G83" s="46">
        <f t="shared" si="16"/>
        <v>1189502.6000000001</v>
      </c>
      <c r="H83" s="46">
        <v>1189502.6000000001</v>
      </c>
      <c r="I83" s="67"/>
      <c r="J83" s="67"/>
      <c r="K83" s="67"/>
      <c r="L83" s="67"/>
      <c r="M83" s="67"/>
      <c r="N83" s="67"/>
      <c r="O83" s="67"/>
      <c r="P83" s="67"/>
      <c r="Q83" s="67"/>
      <c r="R83" s="96" t="s">
        <v>308</v>
      </c>
      <c r="S83" s="96"/>
      <c r="T83" s="92">
        <v>110</v>
      </c>
      <c r="U83" s="48" t="s">
        <v>156</v>
      </c>
    </row>
    <row r="84" spans="1:21" s="82" customFormat="1" ht="60">
      <c r="A84" s="48">
        <f t="shared" si="18"/>
        <v>65</v>
      </c>
      <c r="B84" s="48">
        <f t="shared" si="12"/>
        <v>65</v>
      </c>
      <c r="C84" s="49" t="s">
        <v>139</v>
      </c>
      <c r="D84" s="49" t="s">
        <v>138</v>
      </c>
      <c r="E84" s="50" t="s">
        <v>255</v>
      </c>
      <c r="F84" s="49" t="s">
        <v>256</v>
      </c>
      <c r="G84" s="46">
        <f t="shared" si="16"/>
        <v>164518.23000000001</v>
      </c>
      <c r="H84" s="46">
        <v>164518.23000000001</v>
      </c>
      <c r="I84" s="67"/>
      <c r="J84" s="67"/>
      <c r="K84" s="67"/>
      <c r="L84" s="67"/>
      <c r="M84" s="67"/>
      <c r="N84" s="67"/>
      <c r="O84" s="67"/>
      <c r="P84" s="67"/>
      <c r="Q84" s="67"/>
      <c r="R84" s="96" t="s">
        <v>324</v>
      </c>
      <c r="S84" s="96"/>
      <c r="T84" s="92">
        <v>25</v>
      </c>
      <c r="U84" s="48" t="s">
        <v>156</v>
      </c>
    </row>
    <row r="85" spans="1:21" s="82" customFormat="1" ht="72">
      <c r="A85" s="48">
        <f t="shared" si="18"/>
        <v>66</v>
      </c>
      <c r="B85" s="48">
        <f t="shared" si="12"/>
        <v>66</v>
      </c>
      <c r="C85" s="49" t="s">
        <v>139</v>
      </c>
      <c r="D85" s="49" t="s">
        <v>138</v>
      </c>
      <c r="E85" s="50" t="s">
        <v>257</v>
      </c>
      <c r="F85" s="49" t="s">
        <v>258</v>
      </c>
      <c r="G85" s="46">
        <f t="shared" si="16"/>
        <v>1873789.49</v>
      </c>
      <c r="H85" s="46">
        <v>1873789.49</v>
      </c>
      <c r="I85" s="67"/>
      <c r="J85" s="67"/>
      <c r="K85" s="67"/>
      <c r="L85" s="67"/>
      <c r="M85" s="67"/>
      <c r="N85" s="67"/>
      <c r="O85" s="67"/>
      <c r="P85" s="67"/>
      <c r="Q85" s="67"/>
      <c r="R85" s="96" t="s">
        <v>517</v>
      </c>
      <c r="S85" s="96"/>
      <c r="T85" s="92">
        <v>175</v>
      </c>
      <c r="U85" s="48" t="s">
        <v>156</v>
      </c>
    </row>
    <row r="86" spans="1:21" s="82" customFormat="1" ht="60">
      <c r="A86" s="48">
        <f t="shared" si="18"/>
        <v>67</v>
      </c>
      <c r="B86" s="48">
        <f t="shared" si="12"/>
        <v>67</v>
      </c>
      <c r="C86" s="49" t="s">
        <v>139</v>
      </c>
      <c r="D86" s="49" t="s">
        <v>138</v>
      </c>
      <c r="E86" s="50" t="s">
        <v>325</v>
      </c>
      <c r="F86" s="49" t="s">
        <v>144</v>
      </c>
      <c r="G86" s="46">
        <f t="shared" si="16"/>
        <v>556044.52</v>
      </c>
      <c r="H86" s="46">
        <v>556044.52</v>
      </c>
      <c r="I86" s="67"/>
      <c r="J86" s="67"/>
      <c r="K86" s="67"/>
      <c r="L86" s="67"/>
      <c r="M86" s="67"/>
      <c r="N86" s="67"/>
      <c r="O86" s="67"/>
      <c r="P86" s="67"/>
      <c r="Q86" s="67"/>
      <c r="R86" s="96" t="s">
        <v>510</v>
      </c>
      <c r="S86" s="96"/>
      <c r="T86" s="92">
        <v>100</v>
      </c>
      <c r="U86" s="48" t="s">
        <v>156</v>
      </c>
    </row>
    <row r="87" spans="1:21" s="82" customFormat="1" ht="60">
      <c r="A87" s="48">
        <f t="shared" si="18"/>
        <v>68</v>
      </c>
      <c r="B87" s="48">
        <f t="shared" si="12"/>
        <v>68</v>
      </c>
      <c r="C87" s="49" t="s">
        <v>139</v>
      </c>
      <c r="D87" s="49" t="s">
        <v>138</v>
      </c>
      <c r="E87" s="50" t="s">
        <v>326</v>
      </c>
      <c r="F87" s="49" t="s">
        <v>146</v>
      </c>
      <c r="G87" s="46">
        <f t="shared" si="16"/>
        <v>3922648.47</v>
      </c>
      <c r="H87" s="46">
        <v>3922648.47</v>
      </c>
      <c r="I87" s="67"/>
      <c r="J87" s="67"/>
      <c r="K87" s="67"/>
      <c r="L87" s="67"/>
      <c r="M87" s="67"/>
      <c r="N87" s="67"/>
      <c r="O87" s="67"/>
      <c r="P87" s="67"/>
      <c r="Q87" s="67"/>
      <c r="R87" s="96" t="s">
        <v>523</v>
      </c>
      <c r="S87" s="96"/>
      <c r="T87" s="92">
        <v>250</v>
      </c>
      <c r="U87" s="48" t="s">
        <v>156</v>
      </c>
    </row>
    <row r="88" spans="1:21" s="82" customFormat="1" ht="72">
      <c r="A88" s="48">
        <f t="shared" ref="A88:A93" si="19">A87+1</f>
        <v>69</v>
      </c>
      <c r="B88" s="48">
        <f t="shared" ref="B88:B93" si="20">B87+1</f>
        <v>69</v>
      </c>
      <c r="C88" s="49" t="s">
        <v>139</v>
      </c>
      <c r="D88" s="49" t="s">
        <v>138</v>
      </c>
      <c r="E88" s="50" t="s">
        <v>327</v>
      </c>
      <c r="F88" s="49" t="s">
        <v>329</v>
      </c>
      <c r="G88" s="46">
        <f t="shared" si="16"/>
        <v>3839375.22</v>
      </c>
      <c r="H88" s="46">
        <v>3839375.22</v>
      </c>
      <c r="I88" s="67"/>
      <c r="J88" s="67"/>
      <c r="K88" s="67"/>
      <c r="L88" s="67"/>
      <c r="M88" s="67"/>
      <c r="N88" s="67"/>
      <c r="O88" s="67"/>
      <c r="P88" s="67"/>
      <c r="Q88" s="67"/>
      <c r="R88" s="96" t="s">
        <v>524</v>
      </c>
      <c r="S88" s="96"/>
      <c r="T88" s="48">
        <v>250</v>
      </c>
      <c r="U88" s="48" t="s">
        <v>156</v>
      </c>
    </row>
    <row r="89" spans="1:21" s="82" customFormat="1" ht="72">
      <c r="A89" s="48">
        <f t="shared" si="19"/>
        <v>70</v>
      </c>
      <c r="B89" s="48">
        <f t="shared" si="20"/>
        <v>70</v>
      </c>
      <c r="C89" s="49" t="s">
        <v>139</v>
      </c>
      <c r="D89" s="49" t="s">
        <v>138</v>
      </c>
      <c r="E89" s="50" t="s">
        <v>328</v>
      </c>
      <c r="F89" s="49" t="s">
        <v>329</v>
      </c>
      <c r="G89" s="46">
        <f t="shared" si="16"/>
        <v>3857163.02</v>
      </c>
      <c r="H89" s="46">
        <v>3857163.02</v>
      </c>
      <c r="I89" s="67"/>
      <c r="J89" s="67"/>
      <c r="K89" s="67"/>
      <c r="L89" s="67"/>
      <c r="M89" s="67"/>
      <c r="N89" s="67"/>
      <c r="O89" s="67"/>
      <c r="P89" s="67"/>
      <c r="Q89" s="67"/>
      <c r="R89" s="96" t="s">
        <v>525</v>
      </c>
      <c r="S89" s="96"/>
      <c r="T89" s="48">
        <v>250</v>
      </c>
      <c r="U89" s="48" t="s">
        <v>156</v>
      </c>
    </row>
    <row r="90" spans="1:21" s="82" customFormat="1" ht="60">
      <c r="A90" s="48">
        <f t="shared" si="19"/>
        <v>71</v>
      </c>
      <c r="B90" s="48">
        <f t="shared" si="20"/>
        <v>71</v>
      </c>
      <c r="C90" s="49" t="s">
        <v>139</v>
      </c>
      <c r="D90" s="49" t="s">
        <v>138</v>
      </c>
      <c r="E90" s="50" t="s">
        <v>349</v>
      </c>
      <c r="F90" s="49" t="s">
        <v>145</v>
      </c>
      <c r="G90" s="46">
        <f>+SUM(H90:S90)</f>
        <v>259276.79999999999</v>
      </c>
      <c r="H90" s="46">
        <v>71630</v>
      </c>
      <c r="I90" s="67"/>
      <c r="J90" s="67"/>
      <c r="K90" s="67"/>
      <c r="L90" s="67"/>
      <c r="M90" s="67"/>
      <c r="N90" s="67"/>
      <c r="O90" s="67"/>
      <c r="P90" s="67"/>
      <c r="Q90" s="67"/>
      <c r="R90" s="96" t="s">
        <v>526</v>
      </c>
      <c r="S90" s="105">
        <v>187646.8</v>
      </c>
      <c r="T90" s="48">
        <v>75</v>
      </c>
      <c r="U90" s="48" t="s">
        <v>156</v>
      </c>
    </row>
    <row r="91" spans="1:21" s="82" customFormat="1" ht="48">
      <c r="A91" s="48">
        <f t="shared" si="19"/>
        <v>72</v>
      </c>
      <c r="B91" s="48">
        <f t="shared" si="20"/>
        <v>72</v>
      </c>
      <c r="C91" s="49" t="s">
        <v>139</v>
      </c>
      <c r="D91" s="49" t="s">
        <v>138</v>
      </c>
      <c r="E91" s="50" t="s">
        <v>242</v>
      </c>
      <c r="F91" s="49" t="s">
        <v>143</v>
      </c>
      <c r="G91" s="46">
        <f t="shared" si="16"/>
        <v>522639.87</v>
      </c>
      <c r="H91" s="46">
        <v>522639.87</v>
      </c>
      <c r="I91" s="67"/>
      <c r="J91" s="67"/>
      <c r="K91" s="67"/>
      <c r="L91" s="67"/>
      <c r="M91" s="67"/>
      <c r="N91" s="67"/>
      <c r="O91" s="67"/>
      <c r="P91" s="67"/>
      <c r="Q91" s="67"/>
      <c r="R91" s="96" t="s">
        <v>332</v>
      </c>
      <c r="S91" s="96"/>
      <c r="T91" s="48">
        <v>200</v>
      </c>
      <c r="U91" s="48" t="s">
        <v>156</v>
      </c>
    </row>
    <row r="92" spans="1:21" s="82" customFormat="1" ht="84" customHeight="1">
      <c r="A92" s="48">
        <f t="shared" si="19"/>
        <v>73</v>
      </c>
      <c r="B92" s="48">
        <f t="shared" si="20"/>
        <v>73</v>
      </c>
      <c r="C92" s="49" t="s">
        <v>139</v>
      </c>
      <c r="D92" s="49" t="s">
        <v>138</v>
      </c>
      <c r="E92" s="50" t="s">
        <v>333</v>
      </c>
      <c r="F92" s="49" t="s">
        <v>143</v>
      </c>
      <c r="G92" s="46">
        <f t="shared" si="16"/>
        <v>1502200.96</v>
      </c>
      <c r="H92" s="46">
        <v>1502200.96</v>
      </c>
      <c r="I92" s="67"/>
      <c r="J92" s="67"/>
      <c r="K92" s="67"/>
      <c r="L92" s="67"/>
      <c r="M92" s="67"/>
      <c r="N92" s="67"/>
      <c r="O92" s="67"/>
      <c r="P92" s="67"/>
      <c r="Q92" s="67"/>
      <c r="R92" s="96" t="s">
        <v>509</v>
      </c>
      <c r="S92" s="96"/>
      <c r="T92" s="48">
        <v>200</v>
      </c>
      <c r="U92" s="48" t="s">
        <v>156</v>
      </c>
    </row>
    <row r="93" spans="1:21" s="82" customFormat="1" ht="60">
      <c r="A93" s="48">
        <f t="shared" si="19"/>
        <v>74</v>
      </c>
      <c r="B93" s="48">
        <f t="shared" si="20"/>
        <v>74</v>
      </c>
      <c r="C93" s="49" t="s">
        <v>139</v>
      </c>
      <c r="D93" s="49" t="s">
        <v>138</v>
      </c>
      <c r="E93" s="50" t="s">
        <v>239</v>
      </c>
      <c r="F93" s="49" t="s">
        <v>142</v>
      </c>
      <c r="G93" s="46">
        <f t="shared" si="16"/>
        <v>1525611.12</v>
      </c>
      <c r="H93" s="46">
        <v>1525611.12</v>
      </c>
      <c r="I93" s="67"/>
      <c r="J93" s="67"/>
      <c r="K93" s="67"/>
      <c r="L93" s="67"/>
      <c r="M93" s="67"/>
      <c r="N93" s="67"/>
      <c r="O93" s="67"/>
      <c r="P93" s="67"/>
      <c r="Q93" s="67"/>
      <c r="R93" s="96" t="s">
        <v>330</v>
      </c>
      <c r="S93" s="96"/>
      <c r="T93" s="92">
        <v>2800</v>
      </c>
      <c r="U93" s="48" t="s">
        <v>156</v>
      </c>
    </row>
    <row r="94" spans="1:21" s="82" customFormat="1" ht="60">
      <c r="A94" s="48">
        <f>A93+1</f>
        <v>75</v>
      </c>
      <c r="B94" s="48">
        <f>B93+1</f>
        <v>75</v>
      </c>
      <c r="C94" s="49" t="s">
        <v>139</v>
      </c>
      <c r="D94" s="49" t="s">
        <v>138</v>
      </c>
      <c r="E94" s="50" t="s">
        <v>240</v>
      </c>
      <c r="F94" s="49" t="s">
        <v>241</v>
      </c>
      <c r="G94" s="46">
        <f t="shared" si="16"/>
        <v>820320.87</v>
      </c>
      <c r="H94" s="46">
        <v>820320.87</v>
      </c>
      <c r="I94" s="67"/>
      <c r="J94" s="67"/>
      <c r="K94" s="67"/>
      <c r="L94" s="67"/>
      <c r="M94" s="67"/>
      <c r="N94" s="67"/>
      <c r="O94" s="67"/>
      <c r="P94" s="67"/>
      <c r="Q94" s="67"/>
      <c r="R94" s="96" t="s">
        <v>331</v>
      </c>
      <c r="S94" s="96"/>
      <c r="T94" s="97">
        <v>500</v>
      </c>
      <c r="U94" s="48" t="s">
        <v>156</v>
      </c>
    </row>
    <row r="95" spans="1:21" s="82" customFormat="1" ht="48">
      <c r="A95" s="48">
        <f t="shared" ref="A95:A96" si="21">A94+1</f>
        <v>76</v>
      </c>
      <c r="B95" s="48">
        <f t="shared" ref="B95:B96" si="22">B94+1</f>
        <v>76</v>
      </c>
      <c r="C95" s="49" t="s">
        <v>139</v>
      </c>
      <c r="D95" s="49" t="s">
        <v>138</v>
      </c>
      <c r="E95" s="50" t="s">
        <v>259</v>
      </c>
      <c r="F95" s="49" t="s">
        <v>159</v>
      </c>
      <c r="G95" s="46">
        <f t="shared" si="16"/>
        <v>1797889.99</v>
      </c>
      <c r="H95" s="46">
        <v>1797889.99</v>
      </c>
      <c r="I95" s="67"/>
      <c r="J95" s="67"/>
      <c r="K95" s="67"/>
      <c r="L95" s="67"/>
      <c r="M95" s="67"/>
      <c r="N95" s="67"/>
      <c r="O95" s="67"/>
      <c r="P95" s="67"/>
      <c r="Q95" s="67"/>
      <c r="R95" s="96" t="s">
        <v>334</v>
      </c>
      <c r="S95" s="96"/>
      <c r="T95" s="48">
        <v>260</v>
      </c>
      <c r="U95" s="48" t="s">
        <v>156</v>
      </c>
    </row>
    <row r="96" spans="1:21" s="82" customFormat="1" ht="48">
      <c r="A96" s="48">
        <f t="shared" si="21"/>
        <v>77</v>
      </c>
      <c r="B96" s="48">
        <f t="shared" si="22"/>
        <v>77</v>
      </c>
      <c r="C96" s="49" t="s">
        <v>139</v>
      </c>
      <c r="D96" s="49" t="s">
        <v>138</v>
      </c>
      <c r="E96" s="50" t="s">
        <v>260</v>
      </c>
      <c r="F96" s="49" t="s">
        <v>261</v>
      </c>
      <c r="G96" s="46">
        <f t="shared" si="16"/>
        <v>1635000.12</v>
      </c>
      <c r="H96" s="46">
        <v>1635000.12</v>
      </c>
      <c r="I96" s="67"/>
      <c r="J96" s="67"/>
      <c r="K96" s="67"/>
      <c r="L96" s="67"/>
      <c r="M96" s="67"/>
      <c r="N96" s="67"/>
      <c r="O96" s="67"/>
      <c r="P96" s="67"/>
      <c r="Q96" s="67"/>
      <c r="R96" s="96" t="s">
        <v>334</v>
      </c>
      <c r="S96" s="96"/>
      <c r="T96" s="92">
        <v>260</v>
      </c>
      <c r="U96" s="48" t="s">
        <v>156</v>
      </c>
    </row>
    <row r="97" spans="1:21" s="82" customFormat="1" ht="48">
      <c r="A97" s="48">
        <f t="shared" ref="A97" si="23">A96+1</f>
        <v>78</v>
      </c>
      <c r="B97" s="48">
        <f t="shared" ref="B97" si="24">B96+1</f>
        <v>78</v>
      </c>
      <c r="C97" s="49" t="s">
        <v>139</v>
      </c>
      <c r="D97" s="49" t="s">
        <v>138</v>
      </c>
      <c r="E97" s="50" t="s">
        <v>220</v>
      </c>
      <c r="F97" s="49" t="s">
        <v>219</v>
      </c>
      <c r="G97" s="46">
        <f t="shared" si="16"/>
        <v>978834.73</v>
      </c>
      <c r="H97" s="46">
        <v>978834.73</v>
      </c>
      <c r="I97" s="67"/>
      <c r="J97" s="67"/>
      <c r="K97" s="67"/>
      <c r="L97" s="67"/>
      <c r="M97" s="67"/>
      <c r="N97" s="67"/>
      <c r="O97" s="67"/>
      <c r="P97" s="67"/>
      <c r="Q97" s="67"/>
      <c r="R97" s="96" t="s">
        <v>335</v>
      </c>
      <c r="S97" s="96"/>
      <c r="T97" s="48">
        <v>100</v>
      </c>
      <c r="U97" s="48" t="s">
        <v>156</v>
      </c>
    </row>
    <row r="98" spans="1:21" s="82" customFormat="1" ht="60">
      <c r="A98" s="48">
        <f t="shared" ref="A98" si="25">A97+1</f>
        <v>79</v>
      </c>
      <c r="B98" s="48">
        <f t="shared" ref="B98" si="26">B97+1</f>
        <v>79</v>
      </c>
      <c r="C98" s="49" t="s">
        <v>139</v>
      </c>
      <c r="D98" s="49" t="s">
        <v>138</v>
      </c>
      <c r="E98" s="50" t="s">
        <v>336</v>
      </c>
      <c r="F98" s="49" t="s">
        <v>143</v>
      </c>
      <c r="G98" s="46">
        <f t="shared" si="16"/>
        <v>3480360.34</v>
      </c>
      <c r="H98" s="46">
        <v>3480360.34</v>
      </c>
      <c r="I98" s="67"/>
      <c r="J98" s="67"/>
      <c r="K98" s="67"/>
      <c r="L98" s="67"/>
      <c r="M98" s="67"/>
      <c r="N98" s="67"/>
      <c r="O98" s="67"/>
      <c r="P98" s="67"/>
      <c r="Q98" s="67"/>
      <c r="R98" s="96" t="s">
        <v>338</v>
      </c>
      <c r="S98" s="96"/>
      <c r="T98" s="48">
        <v>5154</v>
      </c>
      <c r="U98" s="48" t="s">
        <v>156</v>
      </c>
    </row>
    <row r="99" spans="1:21" s="82" customFormat="1" ht="60">
      <c r="A99" s="48">
        <f t="shared" ref="A99" si="27">A98+1</f>
        <v>80</v>
      </c>
      <c r="B99" s="48">
        <f t="shared" ref="B99" si="28">B98+1</f>
        <v>80</v>
      </c>
      <c r="C99" s="49" t="s">
        <v>139</v>
      </c>
      <c r="D99" s="49" t="s">
        <v>138</v>
      </c>
      <c r="E99" s="50" t="s">
        <v>337</v>
      </c>
      <c r="F99" s="49" t="s">
        <v>143</v>
      </c>
      <c r="G99" s="46">
        <f t="shared" si="16"/>
        <v>3443437.35</v>
      </c>
      <c r="H99" s="46">
        <v>3443437.35</v>
      </c>
      <c r="I99" s="67"/>
      <c r="J99" s="67"/>
      <c r="K99" s="67"/>
      <c r="L99" s="67"/>
      <c r="M99" s="67"/>
      <c r="N99" s="67"/>
      <c r="O99" s="67"/>
      <c r="P99" s="67"/>
      <c r="Q99" s="67"/>
      <c r="R99" s="96" t="s">
        <v>338</v>
      </c>
      <c r="S99" s="96"/>
      <c r="T99" s="48">
        <v>5154</v>
      </c>
      <c r="U99" s="48" t="s">
        <v>156</v>
      </c>
    </row>
    <row r="100" spans="1:21" s="82" customFormat="1" ht="60">
      <c r="A100" s="48">
        <f t="shared" ref="A100" si="29">A99+1</f>
        <v>81</v>
      </c>
      <c r="B100" s="48">
        <f t="shared" ref="B100" si="30">B99+1</f>
        <v>81</v>
      </c>
      <c r="C100" s="49" t="s">
        <v>139</v>
      </c>
      <c r="D100" s="49" t="s">
        <v>138</v>
      </c>
      <c r="E100" s="50" t="s">
        <v>339</v>
      </c>
      <c r="F100" s="49" t="s">
        <v>143</v>
      </c>
      <c r="G100" s="46">
        <f t="shared" si="16"/>
        <v>1073576.45</v>
      </c>
      <c r="H100" s="46">
        <v>1073576.45</v>
      </c>
      <c r="I100" s="67"/>
      <c r="J100" s="67"/>
      <c r="K100" s="67"/>
      <c r="L100" s="67"/>
      <c r="M100" s="67"/>
      <c r="N100" s="67"/>
      <c r="O100" s="67"/>
      <c r="P100" s="67"/>
      <c r="Q100" s="67"/>
      <c r="R100" s="96" t="s">
        <v>508</v>
      </c>
      <c r="S100" s="96"/>
      <c r="T100" s="48">
        <v>125</v>
      </c>
      <c r="U100" s="48" t="s">
        <v>156</v>
      </c>
    </row>
    <row r="101" spans="1:21">
      <c r="A101" s="48"/>
      <c r="B101" s="75"/>
      <c r="C101" s="49"/>
      <c r="D101" s="49"/>
      <c r="E101" s="50"/>
      <c r="F101" s="49"/>
      <c r="G101" s="46"/>
      <c r="H101" s="46"/>
      <c r="I101" s="67"/>
      <c r="J101" s="67"/>
      <c r="K101" s="67"/>
      <c r="L101" s="67"/>
      <c r="M101" s="67"/>
      <c r="N101" s="67"/>
      <c r="O101" s="67"/>
      <c r="P101" s="67"/>
      <c r="Q101" s="67"/>
      <c r="R101" s="67"/>
      <c r="S101" s="67"/>
      <c r="T101" s="48"/>
      <c r="U101" s="48"/>
    </row>
    <row r="102" spans="1:21">
      <c r="A102" s="48"/>
      <c r="B102" s="75"/>
      <c r="C102" s="49"/>
      <c r="D102" s="49"/>
      <c r="E102" s="50"/>
      <c r="F102" s="49"/>
      <c r="G102" s="46"/>
      <c r="H102" s="46"/>
      <c r="I102" s="67"/>
      <c r="J102" s="67"/>
      <c r="K102" s="67"/>
      <c r="L102" s="67"/>
      <c r="M102" s="67"/>
      <c r="N102" s="67"/>
      <c r="O102" s="67"/>
      <c r="P102" s="67"/>
      <c r="Q102" s="67"/>
      <c r="R102" s="67"/>
      <c r="S102" s="67"/>
      <c r="T102" s="48"/>
      <c r="U102" s="48"/>
    </row>
    <row r="103" spans="1:21">
      <c r="A103" s="47"/>
      <c r="B103" s="76"/>
      <c r="C103" s="54"/>
      <c r="D103" s="49"/>
      <c r="E103" s="50"/>
      <c r="F103" s="52" t="s">
        <v>141</v>
      </c>
      <c r="G103" s="53">
        <f>+SUM(G57:G102)</f>
        <v>84592071.74000001</v>
      </c>
      <c r="H103" s="59">
        <f>+SUM(H57:H102)</f>
        <v>84404424.940000013</v>
      </c>
      <c r="I103" s="59">
        <f t="shared" ref="I103:S103" si="31">+SUM(I66:I102)</f>
        <v>0</v>
      </c>
      <c r="J103" s="59">
        <f t="shared" si="31"/>
        <v>0</v>
      </c>
      <c r="K103" s="59">
        <f t="shared" si="31"/>
        <v>0</v>
      </c>
      <c r="L103" s="59">
        <f t="shared" si="31"/>
        <v>0</v>
      </c>
      <c r="M103" s="59">
        <f t="shared" si="31"/>
        <v>0</v>
      </c>
      <c r="N103" s="59">
        <f t="shared" si="31"/>
        <v>0</v>
      </c>
      <c r="O103" s="59">
        <f t="shared" si="31"/>
        <v>0</v>
      </c>
      <c r="P103" s="59">
        <f t="shared" si="31"/>
        <v>0</v>
      </c>
      <c r="Q103" s="59">
        <f t="shared" si="31"/>
        <v>0</v>
      </c>
      <c r="R103" s="59"/>
      <c r="S103" s="59">
        <f t="shared" si="31"/>
        <v>187646.8</v>
      </c>
      <c r="T103" s="47"/>
      <c r="U103" s="47"/>
    </row>
    <row r="104" spans="1:21">
      <c r="A104" s="47"/>
      <c r="B104" s="76"/>
      <c r="C104" s="54"/>
      <c r="D104" s="49"/>
      <c r="E104" s="50"/>
      <c r="F104" s="47"/>
      <c r="G104" s="51"/>
      <c r="H104" s="67"/>
      <c r="I104" s="67"/>
      <c r="J104" s="67"/>
      <c r="K104" s="67"/>
      <c r="L104" s="67"/>
      <c r="M104" s="67"/>
      <c r="N104" s="67"/>
      <c r="O104" s="67"/>
      <c r="P104" s="67"/>
      <c r="Q104" s="67"/>
      <c r="R104" s="67"/>
      <c r="S104" s="67"/>
      <c r="T104" s="47"/>
      <c r="U104" s="47"/>
    </row>
    <row r="105" spans="1:21" s="82" customFormat="1" ht="60">
      <c r="A105" s="48">
        <f>A100+1</f>
        <v>82</v>
      </c>
      <c r="B105" s="48">
        <f>B100+1</f>
        <v>82</v>
      </c>
      <c r="C105" s="49" t="s">
        <v>147</v>
      </c>
      <c r="D105" s="49" t="s">
        <v>262</v>
      </c>
      <c r="E105" s="50" t="s">
        <v>263</v>
      </c>
      <c r="F105" s="48" t="s">
        <v>142</v>
      </c>
      <c r="G105" s="46">
        <f>+SUM(H105:Q105)</f>
        <v>1345701.5</v>
      </c>
      <c r="H105" s="46">
        <v>1345701.5</v>
      </c>
      <c r="I105" s="67"/>
      <c r="J105" s="67"/>
      <c r="K105" s="67"/>
      <c r="L105" s="67"/>
      <c r="M105" s="67"/>
      <c r="N105" s="67"/>
      <c r="O105" s="67"/>
      <c r="P105" s="67"/>
      <c r="Q105" s="67"/>
      <c r="R105" s="96" t="s">
        <v>507</v>
      </c>
      <c r="S105" s="96"/>
      <c r="T105" s="92">
        <v>1500</v>
      </c>
      <c r="U105" s="98" t="s">
        <v>156</v>
      </c>
    </row>
    <row r="106" spans="1:21" s="82" customFormat="1" ht="60">
      <c r="A106" s="48">
        <f>A105+1</f>
        <v>83</v>
      </c>
      <c r="B106" s="48">
        <f>B105+1</f>
        <v>83</v>
      </c>
      <c r="C106" s="49" t="s">
        <v>147</v>
      </c>
      <c r="D106" s="49" t="s">
        <v>262</v>
      </c>
      <c r="E106" s="50" t="s">
        <v>294</v>
      </c>
      <c r="F106" s="48" t="s">
        <v>142</v>
      </c>
      <c r="G106" s="46">
        <f>+SUM(H106:Q106)</f>
        <v>3508389.74</v>
      </c>
      <c r="H106" s="99">
        <v>3508389.74</v>
      </c>
      <c r="I106" s="67"/>
      <c r="J106" s="67"/>
      <c r="K106" s="67"/>
      <c r="L106" s="67"/>
      <c r="M106" s="67"/>
      <c r="N106" s="67"/>
      <c r="O106" s="67"/>
      <c r="P106" s="67"/>
      <c r="Q106" s="67"/>
      <c r="R106" s="96" t="s">
        <v>507</v>
      </c>
      <c r="S106" s="96"/>
      <c r="T106" s="92">
        <v>200</v>
      </c>
      <c r="U106" s="98" t="s">
        <v>156</v>
      </c>
    </row>
    <row r="107" spans="1:21">
      <c r="A107" s="47"/>
      <c r="B107" s="76"/>
      <c r="C107" s="54"/>
      <c r="D107" s="49"/>
      <c r="E107" s="50"/>
      <c r="F107" s="52" t="s">
        <v>148</v>
      </c>
      <c r="G107" s="53">
        <f>+G105+G106</f>
        <v>4854091.24</v>
      </c>
      <c r="H107" s="59">
        <f>+H105+H106</f>
        <v>4854091.24</v>
      </c>
      <c r="I107" s="59">
        <f t="shared" ref="I107:Q107" si="32">+I105</f>
        <v>0</v>
      </c>
      <c r="J107" s="59">
        <f t="shared" si="32"/>
        <v>0</v>
      </c>
      <c r="K107" s="59"/>
      <c r="L107" s="59">
        <f t="shared" si="32"/>
        <v>0</v>
      </c>
      <c r="M107" s="59">
        <f t="shared" ref="M107:P107" si="33">+M105</f>
        <v>0</v>
      </c>
      <c r="N107" s="59">
        <f t="shared" ref="N107" si="34">+N105</f>
        <v>0</v>
      </c>
      <c r="O107" s="59">
        <f t="shared" ref="O107" si="35">+O105</f>
        <v>0</v>
      </c>
      <c r="P107" s="59">
        <f t="shared" si="33"/>
        <v>0</v>
      </c>
      <c r="Q107" s="59">
        <f t="shared" si="32"/>
        <v>0</v>
      </c>
      <c r="R107" s="59"/>
      <c r="S107" s="59">
        <f t="shared" ref="S107" si="36">+S105</f>
        <v>0</v>
      </c>
      <c r="T107" s="47"/>
      <c r="U107" s="47"/>
    </row>
    <row r="108" spans="1:21">
      <c r="A108" s="47"/>
      <c r="B108" s="76"/>
      <c r="C108" s="54"/>
      <c r="D108" s="49"/>
      <c r="E108" s="94"/>
      <c r="F108" s="47"/>
      <c r="G108" s="51"/>
      <c r="H108" s="67"/>
      <c r="I108" s="67"/>
      <c r="J108" s="67"/>
      <c r="K108" s="67"/>
      <c r="L108" s="67"/>
      <c r="M108" s="67"/>
      <c r="N108" s="67"/>
      <c r="O108" s="67"/>
      <c r="P108" s="67"/>
      <c r="Q108" s="67"/>
      <c r="R108" s="67"/>
      <c r="S108" s="67"/>
      <c r="T108" s="47"/>
      <c r="U108" s="47"/>
    </row>
    <row r="109" spans="1:21">
      <c r="A109" s="47"/>
      <c r="B109" s="76"/>
      <c r="C109" s="54"/>
      <c r="D109" s="49"/>
      <c r="E109" s="93"/>
      <c r="F109" s="52" t="s">
        <v>377</v>
      </c>
      <c r="G109" s="93">
        <f>+G18+G34+G103+G107+G51+G55</f>
        <v>162401590.80000001</v>
      </c>
      <c r="H109" s="59">
        <f>+H18+H34+H103+H107+H51+H55</f>
        <v>162213944</v>
      </c>
      <c r="I109" s="59">
        <f>+I18+I34+I103+I107+I51+I55</f>
        <v>0</v>
      </c>
      <c r="J109" s="59">
        <f>+J18+J34+J103+J107+J51+J55</f>
        <v>0</v>
      </c>
      <c r="K109" s="59"/>
      <c r="L109" s="59">
        <f>+L18+L34+L103+L107</f>
        <v>0</v>
      </c>
      <c r="M109" s="59">
        <f>+M18+M34+M103+M107</f>
        <v>0</v>
      </c>
      <c r="N109" s="59">
        <f>+N18+N34+N103+N107</f>
        <v>0</v>
      </c>
      <c r="O109" s="59">
        <f>+O18+O34+O103+O107</f>
        <v>0</v>
      </c>
      <c r="P109" s="59">
        <f>+P18+P34+P103+P107</f>
        <v>0</v>
      </c>
      <c r="Q109" s="59">
        <f>+Q18+Q34+Q103+Q107+Q51+Q55</f>
        <v>0</v>
      </c>
      <c r="R109" s="59"/>
      <c r="S109" s="59">
        <f>+S18+S34+S103+S107+S51+S55</f>
        <v>187646.8</v>
      </c>
      <c r="T109" s="47"/>
      <c r="U109" s="47"/>
    </row>
    <row r="110" spans="1:21">
      <c r="A110" s="47" t="s">
        <v>150</v>
      </c>
      <c r="B110" s="76"/>
      <c r="C110" s="54"/>
      <c r="D110" s="49"/>
      <c r="E110" s="50"/>
      <c r="F110" s="52"/>
      <c r="G110" s="57"/>
      <c r="H110" s="68"/>
      <c r="I110" s="68"/>
      <c r="J110" s="68"/>
      <c r="K110" s="68"/>
      <c r="L110" s="68"/>
      <c r="M110" s="68"/>
      <c r="N110" s="68"/>
      <c r="O110" s="68"/>
      <c r="P110" s="68"/>
      <c r="Q110" s="68"/>
      <c r="R110" s="68"/>
      <c r="S110" s="68"/>
      <c r="T110" s="47"/>
      <c r="U110" s="47"/>
    </row>
    <row r="111" spans="1:21">
      <c r="A111" s="56" t="s">
        <v>376</v>
      </c>
      <c r="B111" s="77"/>
      <c r="C111" s="54"/>
      <c r="D111" s="49"/>
      <c r="E111" s="50"/>
      <c r="F111" s="52"/>
      <c r="G111" s="57"/>
      <c r="H111" s="68"/>
      <c r="I111" s="68"/>
      <c r="J111" s="68"/>
      <c r="K111" s="68"/>
      <c r="L111" s="68"/>
      <c r="M111" s="68"/>
      <c r="N111" s="68"/>
      <c r="O111" s="68"/>
      <c r="P111" s="68"/>
      <c r="Q111" s="68"/>
      <c r="R111" s="68"/>
      <c r="S111" s="68"/>
      <c r="T111" s="47"/>
      <c r="U111" s="47"/>
    </row>
    <row r="112" spans="1:21" s="82" customFormat="1" ht="60">
      <c r="A112" s="48">
        <f>A106+1</f>
        <v>84</v>
      </c>
      <c r="B112" s="48">
        <v>1</v>
      </c>
      <c r="C112" s="49" t="s">
        <v>139</v>
      </c>
      <c r="D112" s="49" t="s">
        <v>138</v>
      </c>
      <c r="E112" s="50" t="s">
        <v>265</v>
      </c>
      <c r="F112" s="49" t="s">
        <v>142</v>
      </c>
      <c r="G112" s="46">
        <f t="shared" ref="G112:G121" si="37">+SUM(H112:Q112)</f>
        <v>1244914.6599999999</v>
      </c>
      <c r="H112" s="68"/>
      <c r="I112" s="46">
        <v>1244914.6599999999</v>
      </c>
      <c r="J112" s="68"/>
      <c r="K112" s="68"/>
      <c r="L112" s="68"/>
      <c r="M112" s="68"/>
      <c r="N112" s="68"/>
      <c r="O112" s="68"/>
      <c r="P112" s="68"/>
      <c r="Q112" s="68"/>
      <c r="R112" s="96" t="s">
        <v>361</v>
      </c>
      <c r="S112" s="96"/>
      <c r="T112" s="92">
        <v>1200</v>
      </c>
      <c r="U112" s="48" t="s">
        <v>156</v>
      </c>
    </row>
    <row r="113" spans="1:21" s="82" customFormat="1" ht="60">
      <c r="A113" s="48">
        <f>A112+1</f>
        <v>85</v>
      </c>
      <c r="B113" s="48">
        <f>B112+1</f>
        <v>2</v>
      </c>
      <c r="C113" s="49" t="s">
        <v>139</v>
      </c>
      <c r="D113" s="49" t="s">
        <v>138</v>
      </c>
      <c r="E113" s="50" t="s">
        <v>264</v>
      </c>
      <c r="F113" s="49" t="s">
        <v>142</v>
      </c>
      <c r="G113" s="46">
        <f t="shared" si="37"/>
        <v>1052856.1399999999</v>
      </c>
      <c r="H113" s="68"/>
      <c r="I113" s="46">
        <v>1052856.1399999999</v>
      </c>
      <c r="J113" s="68"/>
      <c r="K113" s="68"/>
      <c r="L113" s="68"/>
      <c r="M113" s="68"/>
      <c r="N113" s="68"/>
      <c r="O113" s="68"/>
      <c r="P113" s="68"/>
      <c r="Q113" s="68"/>
      <c r="R113" s="96" t="s">
        <v>362</v>
      </c>
      <c r="S113" s="96"/>
      <c r="T113" s="92">
        <v>1100</v>
      </c>
      <c r="U113" s="48" t="s">
        <v>156</v>
      </c>
    </row>
    <row r="114" spans="1:21" s="82" customFormat="1" ht="60">
      <c r="A114" s="48">
        <f t="shared" ref="A114:A121" si="38">A113+1</f>
        <v>86</v>
      </c>
      <c r="B114" s="48">
        <f t="shared" ref="B114:B121" si="39">B113+1</f>
        <v>3</v>
      </c>
      <c r="C114" s="49" t="s">
        <v>139</v>
      </c>
      <c r="D114" s="49" t="s">
        <v>138</v>
      </c>
      <c r="E114" s="50" t="s">
        <v>266</v>
      </c>
      <c r="F114" s="49" t="s">
        <v>142</v>
      </c>
      <c r="G114" s="46">
        <f t="shared" si="37"/>
        <v>1588551.76</v>
      </c>
      <c r="H114" s="68"/>
      <c r="I114" s="46">
        <v>1588551.76</v>
      </c>
      <c r="J114" s="68"/>
      <c r="K114" s="68"/>
      <c r="L114" s="68"/>
      <c r="M114" s="68"/>
      <c r="N114" s="68"/>
      <c r="O114" s="68"/>
      <c r="P114" s="68"/>
      <c r="Q114" s="68"/>
      <c r="R114" s="96" t="s">
        <v>363</v>
      </c>
      <c r="S114" s="96"/>
      <c r="T114" s="92">
        <v>1220</v>
      </c>
      <c r="U114" s="48" t="s">
        <v>156</v>
      </c>
    </row>
    <row r="115" spans="1:21" s="82" customFormat="1" ht="60">
      <c r="A115" s="48">
        <f t="shared" si="38"/>
        <v>87</v>
      </c>
      <c r="B115" s="48">
        <f t="shared" si="39"/>
        <v>4</v>
      </c>
      <c r="C115" s="49" t="s">
        <v>139</v>
      </c>
      <c r="D115" s="49" t="s">
        <v>138</v>
      </c>
      <c r="E115" s="50" t="s">
        <v>350</v>
      </c>
      <c r="F115" s="49" t="s">
        <v>143</v>
      </c>
      <c r="G115" s="46">
        <f t="shared" si="37"/>
        <v>1934909.89</v>
      </c>
      <c r="H115" s="68"/>
      <c r="I115" s="46">
        <v>1934909.89</v>
      </c>
      <c r="J115" s="68"/>
      <c r="K115" s="68"/>
      <c r="L115" s="68"/>
      <c r="M115" s="68"/>
      <c r="N115" s="68"/>
      <c r="O115" s="68"/>
      <c r="P115" s="68"/>
      <c r="Q115" s="68"/>
      <c r="R115" s="96" t="s">
        <v>365</v>
      </c>
      <c r="S115" s="96"/>
      <c r="T115" s="48">
        <v>850</v>
      </c>
      <c r="U115" s="48" t="s">
        <v>156</v>
      </c>
    </row>
    <row r="116" spans="1:21" s="82" customFormat="1" ht="48">
      <c r="A116" s="48">
        <f t="shared" si="38"/>
        <v>88</v>
      </c>
      <c r="B116" s="48">
        <f t="shared" si="39"/>
        <v>5</v>
      </c>
      <c r="C116" s="49" t="s">
        <v>139</v>
      </c>
      <c r="D116" s="49" t="s">
        <v>138</v>
      </c>
      <c r="E116" s="50" t="s">
        <v>351</v>
      </c>
      <c r="F116" s="49" t="s">
        <v>357</v>
      </c>
      <c r="G116" s="46">
        <f t="shared" si="37"/>
        <v>1432196.55</v>
      </c>
      <c r="H116" s="68"/>
      <c r="I116" s="46">
        <v>1432196.55</v>
      </c>
      <c r="J116" s="68"/>
      <c r="K116" s="68"/>
      <c r="L116" s="68"/>
      <c r="M116" s="68"/>
      <c r="N116" s="68"/>
      <c r="O116" s="68"/>
      <c r="P116" s="68"/>
      <c r="Q116" s="68"/>
      <c r="R116" s="96" t="s">
        <v>364</v>
      </c>
      <c r="S116" s="96"/>
      <c r="T116" s="48">
        <v>800</v>
      </c>
      <c r="U116" s="48" t="s">
        <v>156</v>
      </c>
    </row>
    <row r="117" spans="1:21" s="82" customFormat="1" ht="60">
      <c r="A117" s="48">
        <f t="shared" si="38"/>
        <v>89</v>
      </c>
      <c r="B117" s="48">
        <f t="shared" si="39"/>
        <v>6</v>
      </c>
      <c r="C117" s="49" t="s">
        <v>139</v>
      </c>
      <c r="D117" s="49" t="s">
        <v>138</v>
      </c>
      <c r="E117" s="50" t="s">
        <v>352</v>
      </c>
      <c r="F117" s="49" t="s">
        <v>358</v>
      </c>
      <c r="G117" s="46">
        <f t="shared" si="37"/>
        <v>1742200.98</v>
      </c>
      <c r="H117" s="68"/>
      <c r="I117" s="46">
        <v>1742200.98</v>
      </c>
      <c r="J117" s="68"/>
      <c r="K117" s="68"/>
      <c r="L117" s="68"/>
      <c r="M117" s="68"/>
      <c r="N117" s="68"/>
      <c r="O117" s="68"/>
      <c r="P117" s="68"/>
      <c r="Q117" s="68"/>
      <c r="R117" s="96" t="s">
        <v>366</v>
      </c>
      <c r="S117" s="96"/>
      <c r="T117" s="48">
        <v>650</v>
      </c>
      <c r="U117" s="48" t="s">
        <v>156</v>
      </c>
    </row>
    <row r="118" spans="1:21" s="82" customFormat="1" ht="48">
      <c r="A118" s="48">
        <f t="shared" si="38"/>
        <v>90</v>
      </c>
      <c r="B118" s="48">
        <f t="shared" si="39"/>
        <v>7</v>
      </c>
      <c r="C118" s="49" t="s">
        <v>139</v>
      </c>
      <c r="D118" s="49" t="s">
        <v>138</v>
      </c>
      <c r="E118" s="50" t="s">
        <v>353</v>
      </c>
      <c r="F118" s="49" t="s">
        <v>142</v>
      </c>
      <c r="G118" s="46">
        <f t="shared" si="37"/>
        <v>706179.23</v>
      </c>
      <c r="H118" s="68"/>
      <c r="I118" s="46">
        <v>706179.23</v>
      </c>
      <c r="J118" s="68"/>
      <c r="K118" s="68"/>
      <c r="L118" s="68"/>
      <c r="M118" s="68"/>
      <c r="N118" s="68"/>
      <c r="O118" s="68"/>
      <c r="P118" s="68"/>
      <c r="Q118" s="68"/>
      <c r="R118" s="96" t="s">
        <v>367</v>
      </c>
      <c r="S118" s="96"/>
      <c r="T118" s="48">
        <v>350</v>
      </c>
      <c r="U118" s="48" t="s">
        <v>156</v>
      </c>
    </row>
    <row r="119" spans="1:21" s="82" customFormat="1" ht="48">
      <c r="A119" s="48">
        <f t="shared" si="38"/>
        <v>91</v>
      </c>
      <c r="B119" s="48">
        <f t="shared" si="39"/>
        <v>8</v>
      </c>
      <c r="C119" s="49" t="s">
        <v>139</v>
      </c>
      <c r="D119" s="49" t="s">
        <v>138</v>
      </c>
      <c r="E119" s="50" t="s">
        <v>354</v>
      </c>
      <c r="F119" s="49" t="s">
        <v>142</v>
      </c>
      <c r="G119" s="46">
        <f t="shared" si="37"/>
        <v>696887.4</v>
      </c>
      <c r="H119" s="68"/>
      <c r="I119" s="46">
        <v>696887.4</v>
      </c>
      <c r="J119" s="68"/>
      <c r="K119" s="68"/>
      <c r="L119" s="68"/>
      <c r="M119" s="68"/>
      <c r="N119" s="68"/>
      <c r="O119" s="68"/>
      <c r="P119" s="68"/>
      <c r="Q119" s="68"/>
      <c r="R119" s="96" t="s">
        <v>368</v>
      </c>
      <c r="S119" s="96"/>
      <c r="T119" s="48">
        <v>220</v>
      </c>
      <c r="U119" s="48" t="s">
        <v>156</v>
      </c>
    </row>
    <row r="120" spans="1:21" s="82" customFormat="1" ht="60">
      <c r="A120" s="48">
        <f t="shared" si="38"/>
        <v>92</v>
      </c>
      <c r="B120" s="48">
        <f t="shared" si="39"/>
        <v>9</v>
      </c>
      <c r="C120" s="49" t="s">
        <v>139</v>
      </c>
      <c r="D120" s="49" t="s">
        <v>138</v>
      </c>
      <c r="E120" s="50" t="s">
        <v>355</v>
      </c>
      <c r="F120" s="49" t="s">
        <v>359</v>
      </c>
      <c r="G120" s="46">
        <f t="shared" si="37"/>
        <v>627198.66</v>
      </c>
      <c r="H120" s="68"/>
      <c r="I120" s="46">
        <v>627198.66</v>
      </c>
      <c r="J120" s="68"/>
      <c r="K120" s="68"/>
      <c r="L120" s="68"/>
      <c r="M120" s="68"/>
      <c r="N120" s="68"/>
      <c r="O120" s="68"/>
      <c r="P120" s="68"/>
      <c r="Q120" s="68"/>
      <c r="R120" s="96" t="s">
        <v>370</v>
      </c>
      <c r="S120" s="96"/>
      <c r="T120" s="48">
        <v>220</v>
      </c>
      <c r="U120" s="48" t="s">
        <v>156</v>
      </c>
    </row>
    <row r="121" spans="1:21" s="82" customFormat="1" ht="60">
      <c r="A121" s="48">
        <f t="shared" si="38"/>
        <v>93</v>
      </c>
      <c r="B121" s="48">
        <f t="shared" si="39"/>
        <v>10</v>
      </c>
      <c r="C121" s="49" t="s">
        <v>139</v>
      </c>
      <c r="D121" s="49" t="s">
        <v>138</v>
      </c>
      <c r="E121" s="50" t="s">
        <v>356</v>
      </c>
      <c r="F121" s="49" t="s">
        <v>360</v>
      </c>
      <c r="G121" s="46">
        <f t="shared" si="37"/>
        <v>1501664.96</v>
      </c>
      <c r="H121" s="68"/>
      <c r="I121" s="46">
        <v>1501664.96</v>
      </c>
      <c r="J121" s="68"/>
      <c r="K121" s="68"/>
      <c r="L121" s="68"/>
      <c r="M121" s="68"/>
      <c r="N121" s="68"/>
      <c r="O121" s="68"/>
      <c r="P121" s="68"/>
      <c r="Q121" s="68"/>
      <c r="R121" s="96" t="s">
        <v>369</v>
      </c>
      <c r="S121" s="96"/>
      <c r="T121" s="48">
        <v>120</v>
      </c>
      <c r="U121" s="48" t="s">
        <v>156</v>
      </c>
    </row>
    <row r="122" spans="1:21" s="82" customFormat="1">
      <c r="A122" s="48"/>
      <c r="B122" s="48"/>
      <c r="C122" s="49"/>
      <c r="D122" s="49"/>
      <c r="E122" s="50"/>
      <c r="F122" s="49"/>
      <c r="G122" s="46"/>
      <c r="H122" s="68"/>
      <c r="I122" s="46"/>
      <c r="J122" s="68"/>
      <c r="K122" s="68"/>
      <c r="L122" s="68"/>
      <c r="M122" s="68"/>
      <c r="N122" s="68"/>
      <c r="O122" s="68"/>
      <c r="P122" s="68"/>
      <c r="Q122" s="68"/>
      <c r="R122" s="96"/>
      <c r="S122" s="96"/>
      <c r="T122" s="48"/>
      <c r="U122" s="48"/>
    </row>
    <row r="123" spans="1:21" s="82" customFormat="1">
      <c r="A123" s="48"/>
      <c r="B123" s="48"/>
      <c r="C123" s="49"/>
      <c r="D123" s="49"/>
      <c r="E123" s="50"/>
      <c r="F123" s="49"/>
      <c r="G123" s="46"/>
      <c r="H123" s="68"/>
      <c r="I123" s="46"/>
      <c r="J123" s="68"/>
      <c r="K123" s="68"/>
      <c r="L123" s="68"/>
      <c r="M123" s="68"/>
      <c r="N123" s="68"/>
      <c r="O123" s="68"/>
      <c r="P123" s="68"/>
      <c r="Q123" s="68"/>
      <c r="R123" s="68"/>
      <c r="S123" s="68"/>
      <c r="T123" s="48"/>
      <c r="U123" s="48"/>
    </row>
    <row r="124" spans="1:21">
      <c r="A124" s="48"/>
      <c r="B124" s="75"/>
      <c r="C124" s="54"/>
      <c r="D124" s="49"/>
      <c r="E124" s="50"/>
      <c r="F124" s="52" t="s">
        <v>141</v>
      </c>
      <c r="G124" s="59">
        <f>+SUM(G112:G122)</f>
        <v>12527560.23</v>
      </c>
      <c r="H124" s="59">
        <f>+SUM(H112:H114)</f>
        <v>0</v>
      </c>
      <c r="I124" s="59">
        <f>+SUM(I112:I122)</f>
        <v>12527560.23</v>
      </c>
      <c r="J124" s="59">
        <f t="shared" ref="J124:Q124" si="40">+SUM(J112:J114)</f>
        <v>0</v>
      </c>
      <c r="K124" s="59">
        <f t="shared" ref="K124" si="41">+SUM(K112:K114)</f>
        <v>0</v>
      </c>
      <c r="L124" s="59">
        <f t="shared" si="40"/>
        <v>0</v>
      </c>
      <c r="M124" s="59">
        <f t="shared" si="40"/>
        <v>0</v>
      </c>
      <c r="N124" s="59">
        <f t="shared" ref="N124" si="42">+SUM(N112:N114)</f>
        <v>0</v>
      </c>
      <c r="O124" s="59">
        <f t="shared" ref="O124" si="43">+SUM(O112:O114)</f>
        <v>0</v>
      </c>
      <c r="P124" s="59">
        <f t="shared" si="40"/>
        <v>0</v>
      </c>
      <c r="Q124" s="59">
        <f t="shared" si="40"/>
        <v>0</v>
      </c>
      <c r="R124" s="59"/>
      <c r="S124" s="59">
        <f t="shared" ref="S124" si="44">+SUM(S112:S114)</f>
        <v>0</v>
      </c>
      <c r="T124" s="47"/>
      <c r="U124" s="47"/>
    </row>
    <row r="125" spans="1:21">
      <c r="A125" s="48"/>
      <c r="B125" s="75"/>
      <c r="C125" s="54"/>
      <c r="D125" s="49"/>
      <c r="E125" s="50"/>
      <c r="F125" s="52"/>
      <c r="G125" s="46"/>
      <c r="H125" s="68"/>
      <c r="I125" s="46"/>
      <c r="J125" s="68"/>
      <c r="K125" s="68"/>
      <c r="L125" s="68"/>
      <c r="M125" s="68"/>
      <c r="N125" s="68"/>
      <c r="O125" s="68"/>
      <c r="P125" s="68"/>
      <c r="Q125" s="68"/>
      <c r="R125" s="68"/>
      <c r="S125" s="68"/>
      <c r="T125" s="47"/>
      <c r="U125" s="47"/>
    </row>
    <row r="126" spans="1:21">
      <c r="A126" s="48"/>
      <c r="B126" s="75"/>
      <c r="C126" s="54"/>
      <c r="D126" s="49"/>
      <c r="E126" s="53"/>
      <c r="F126" s="52" t="s">
        <v>518</v>
      </c>
      <c r="G126" s="53">
        <f t="shared" ref="G126:Q126" si="45">+G124</f>
        <v>12527560.23</v>
      </c>
      <c r="H126" s="59">
        <f t="shared" si="45"/>
        <v>0</v>
      </c>
      <c r="I126" s="59">
        <f t="shared" si="45"/>
        <v>12527560.23</v>
      </c>
      <c r="J126" s="59">
        <f t="shared" si="45"/>
        <v>0</v>
      </c>
      <c r="K126" s="59">
        <f t="shared" ref="K126" si="46">+K124</f>
        <v>0</v>
      </c>
      <c r="L126" s="59">
        <f t="shared" si="45"/>
        <v>0</v>
      </c>
      <c r="M126" s="59">
        <f t="shared" ref="M126:O126" si="47">+M124</f>
        <v>0</v>
      </c>
      <c r="N126" s="59">
        <f t="shared" ref="N126" si="48">+N124</f>
        <v>0</v>
      </c>
      <c r="O126" s="59">
        <f t="shared" si="47"/>
        <v>0</v>
      </c>
      <c r="P126" s="59">
        <f t="shared" si="45"/>
        <v>0</v>
      </c>
      <c r="Q126" s="59">
        <f t="shared" si="45"/>
        <v>0</v>
      </c>
      <c r="R126" s="59"/>
      <c r="S126" s="59">
        <f t="shared" ref="S126" si="49">+S124</f>
        <v>0</v>
      </c>
      <c r="T126" s="47"/>
      <c r="U126" s="47"/>
    </row>
    <row r="127" spans="1:21">
      <c r="A127" s="47"/>
      <c r="B127" s="76"/>
      <c r="C127" s="54"/>
      <c r="D127" s="49"/>
      <c r="E127" s="53"/>
      <c r="F127" s="52"/>
      <c r="G127" s="57"/>
      <c r="H127" s="68"/>
      <c r="I127" s="68"/>
      <c r="J127" s="68"/>
      <c r="K127" s="68"/>
      <c r="L127" s="68"/>
      <c r="M127" s="68"/>
      <c r="N127" s="68"/>
      <c r="O127" s="68"/>
      <c r="P127" s="68"/>
      <c r="Q127" s="68"/>
      <c r="R127" s="68"/>
      <c r="S127" s="68"/>
      <c r="T127" s="47"/>
      <c r="U127" s="47"/>
    </row>
    <row r="128" spans="1:21">
      <c r="A128" s="56" t="s">
        <v>151</v>
      </c>
      <c r="B128" s="77"/>
      <c r="C128" s="54"/>
      <c r="D128" s="49"/>
      <c r="E128" s="50"/>
      <c r="F128" s="52"/>
      <c r="G128" s="57"/>
      <c r="H128" s="68"/>
      <c r="I128" s="68"/>
      <c r="J128" s="68"/>
      <c r="K128" s="68"/>
      <c r="L128" s="68"/>
      <c r="M128" s="68"/>
      <c r="N128" s="68"/>
      <c r="O128" s="68"/>
      <c r="P128" s="68"/>
      <c r="Q128" s="68"/>
      <c r="R128" s="68"/>
      <c r="S128" s="68"/>
      <c r="T128" s="47"/>
      <c r="U128" s="47"/>
    </row>
    <row r="129" spans="1:21">
      <c r="A129" s="56"/>
      <c r="B129" s="77"/>
      <c r="C129" s="54"/>
      <c r="D129" s="49"/>
      <c r="E129" s="50"/>
      <c r="F129" s="52"/>
      <c r="G129" s="57"/>
      <c r="H129" s="68"/>
      <c r="I129" s="68"/>
      <c r="J129" s="68"/>
      <c r="K129" s="68"/>
      <c r="L129" s="68"/>
      <c r="M129" s="68"/>
      <c r="N129" s="68"/>
      <c r="O129" s="68"/>
      <c r="P129" s="68"/>
      <c r="Q129" s="68"/>
      <c r="R129" s="68"/>
      <c r="S129" s="68"/>
      <c r="T129" s="47"/>
      <c r="U129" s="47"/>
    </row>
    <row r="130" spans="1:21" ht="60">
      <c r="A130" s="48">
        <f>+A121+1</f>
        <v>94</v>
      </c>
      <c r="B130" s="48">
        <f t="shared" ref="B130" si="50">B129+1</f>
        <v>1</v>
      </c>
      <c r="C130" s="49" t="s">
        <v>139</v>
      </c>
      <c r="D130" s="49" t="s">
        <v>136</v>
      </c>
      <c r="E130" s="50" t="s">
        <v>410</v>
      </c>
      <c r="F130" s="48" t="s">
        <v>152</v>
      </c>
      <c r="G130" s="58">
        <f t="shared" ref="G130" si="51">+SUM(H130:Q130)</f>
        <v>179842.46</v>
      </c>
      <c r="H130" s="59"/>
      <c r="I130" s="59"/>
      <c r="J130" s="46">
        <v>179842.46</v>
      </c>
      <c r="K130" s="46"/>
      <c r="L130" s="59"/>
      <c r="M130" s="59"/>
      <c r="N130" s="59"/>
      <c r="O130" s="59"/>
      <c r="P130" s="59"/>
      <c r="Q130" s="59"/>
      <c r="R130" s="96" t="s">
        <v>448</v>
      </c>
      <c r="S130" s="96"/>
      <c r="T130" s="92">
        <v>60</v>
      </c>
      <c r="U130" s="48" t="s">
        <v>156</v>
      </c>
    </row>
    <row r="131" spans="1:21">
      <c r="A131" s="56"/>
      <c r="B131" s="77"/>
      <c r="C131" s="54"/>
      <c r="D131" s="49"/>
      <c r="E131" s="50"/>
      <c r="F131" s="52"/>
      <c r="G131" s="57"/>
      <c r="H131" s="68"/>
      <c r="I131" s="68"/>
      <c r="J131" s="68"/>
      <c r="K131" s="68"/>
      <c r="L131" s="68"/>
      <c r="M131" s="68"/>
      <c r="N131" s="68"/>
      <c r="O131" s="68"/>
      <c r="P131" s="68"/>
      <c r="Q131" s="68"/>
      <c r="R131" s="68"/>
      <c r="S131" s="68"/>
      <c r="T131" s="47"/>
      <c r="U131" s="47"/>
    </row>
    <row r="132" spans="1:21">
      <c r="A132" s="56"/>
      <c r="B132" s="77"/>
      <c r="C132" s="54"/>
      <c r="D132" s="49"/>
      <c r="E132" s="50"/>
      <c r="F132" s="52" t="s">
        <v>140</v>
      </c>
      <c r="G132" s="57">
        <f>+G130</f>
        <v>179842.46</v>
      </c>
      <c r="H132" s="68"/>
      <c r="I132" s="68"/>
      <c r="J132" s="68">
        <f>+J130</f>
        <v>179842.46</v>
      </c>
      <c r="K132" s="68"/>
      <c r="L132" s="68"/>
      <c r="M132" s="68"/>
      <c r="N132" s="68"/>
      <c r="O132" s="68"/>
      <c r="P132" s="68"/>
      <c r="Q132" s="68"/>
      <c r="R132" s="68"/>
      <c r="S132" s="68"/>
      <c r="T132" s="47"/>
      <c r="U132" s="47"/>
    </row>
    <row r="133" spans="1:21">
      <c r="A133" s="56"/>
      <c r="B133" s="77"/>
      <c r="C133" s="54"/>
      <c r="D133" s="49"/>
      <c r="E133" s="50"/>
      <c r="F133" s="52"/>
      <c r="G133" s="57"/>
      <c r="H133" s="68"/>
      <c r="I133" s="68"/>
      <c r="J133" s="68"/>
      <c r="K133" s="68"/>
      <c r="L133" s="68"/>
      <c r="M133" s="68"/>
      <c r="N133" s="68"/>
      <c r="O133" s="68"/>
      <c r="P133" s="68"/>
      <c r="Q133" s="68"/>
      <c r="R133" s="68"/>
      <c r="S133" s="68"/>
      <c r="T133" s="47"/>
      <c r="U133" s="47"/>
    </row>
    <row r="134" spans="1:21" ht="84">
      <c r="A134" s="48">
        <f>A130+1</f>
        <v>95</v>
      </c>
      <c r="B134" s="48">
        <v>1</v>
      </c>
      <c r="C134" s="49" t="s">
        <v>139</v>
      </c>
      <c r="D134" s="49" t="s">
        <v>138</v>
      </c>
      <c r="E134" s="50" t="s">
        <v>386</v>
      </c>
      <c r="F134" s="49" t="s">
        <v>379</v>
      </c>
      <c r="G134" s="58">
        <f t="shared" ref="G134:G174" si="52">+SUM(H134:Q134)</f>
        <v>556378.12</v>
      </c>
      <c r="H134" s="59"/>
      <c r="I134" s="59"/>
      <c r="J134" s="46">
        <v>556378.12</v>
      </c>
      <c r="K134" s="46"/>
      <c r="L134" s="59"/>
      <c r="M134" s="59"/>
      <c r="N134" s="59"/>
      <c r="O134" s="59"/>
      <c r="P134" s="59"/>
      <c r="Q134" s="59"/>
      <c r="R134" s="96" t="s">
        <v>426</v>
      </c>
      <c r="S134" s="96"/>
      <c r="T134" s="92">
        <v>2500</v>
      </c>
      <c r="U134" s="48" t="s">
        <v>156</v>
      </c>
    </row>
    <row r="135" spans="1:21" ht="60">
      <c r="A135" s="48">
        <f t="shared" ref="A135:B174" si="53">A134+1</f>
        <v>96</v>
      </c>
      <c r="B135" s="48">
        <f t="shared" ref="B135:B173" si="54">B134+1</f>
        <v>2</v>
      </c>
      <c r="C135" s="49" t="s">
        <v>139</v>
      </c>
      <c r="D135" s="49" t="s">
        <v>138</v>
      </c>
      <c r="E135" s="50" t="s">
        <v>387</v>
      </c>
      <c r="F135" s="49" t="s">
        <v>380</v>
      </c>
      <c r="G135" s="58">
        <f t="shared" si="52"/>
        <v>1363803.88</v>
      </c>
      <c r="H135" s="59"/>
      <c r="I135" s="59"/>
      <c r="J135" s="46">
        <v>1363803.88</v>
      </c>
      <c r="K135" s="46"/>
      <c r="L135" s="59"/>
      <c r="M135" s="59"/>
      <c r="N135" s="59"/>
      <c r="O135" s="59"/>
      <c r="P135" s="59"/>
      <c r="Q135" s="59"/>
      <c r="R135" s="96" t="s">
        <v>427</v>
      </c>
      <c r="S135" s="96"/>
      <c r="T135" s="92">
        <v>2100</v>
      </c>
      <c r="U135" s="48" t="s">
        <v>156</v>
      </c>
    </row>
    <row r="136" spans="1:21" ht="48">
      <c r="A136" s="48">
        <f t="shared" si="53"/>
        <v>97</v>
      </c>
      <c r="B136" s="48">
        <f t="shared" si="54"/>
        <v>3</v>
      </c>
      <c r="C136" s="49" t="s">
        <v>139</v>
      </c>
      <c r="D136" s="49" t="s">
        <v>138</v>
      </c>
      <c r="E136" s="50" t="s">
        <v>388</v>
      </c>
      <c r="F136" s="49" t="s">
        <v>381</v>
      </c>
      <c r="G136" s="58">
        <f t="shared" si="52"/>
        <v>1532274.8</v>
      </c>
      <c r="H136" s="59"/>
      <c r="I136" s="59"/>
      <c r="J136" s="46">
        <v>1532274.8</v>
      </c>
      <c r="K136" s="46"/>
      <c r="L136" s="59"/>
      <c r="M136" s="59"/>
      <c r="N136" s="59"/>
      <c r="O136" s="59"/>
      <c r="P136" s="59"/>
      <c r="Q136" s="59"/>
      <c r="R136" s="96" t="s">
        <v>428</v>
      </c>
      <c r="S136" s="96"/>
      <c r="T136" s="92">
        <v>80</v>
      </c>
      <c r="U136" s="48" t="s">
        <v>156</v>
      </c>
    </row>
    <row r="137" spans="1:21" ht="48">
      <c r="A137" s="48">
        <f t="shared" si="53"/>
        <v>98</v>
      </c>
      <c r="B137" s="48">
        <f t="shared" si="54"/>
        <v>4</v>
      </c>
      <c r="C137" s="49" t="s">
        <v>139</v>
      </c>
      <c r="D137" s="49" t="s">
        <v>138</v>
      </c>
      <c r="E137" s="50" t="s">
        <v>389</v>
      </c>
      <c r="F137" s="49" t="s">
        <v>382</v>
      </c>
      <c r="G137" s="58">
        <f t="shared" si="52"/>
        <v>1532274.8</v>
      </c>
      <c r="H137" s="59"/>
      <c r="I137" s="59"/>
      <c r="J137" s="46">
        <v>1532274.8</v>
      </c>
      <c r="K137" s="46"/>
      <c r="L137" s="59"/>
      <c r="M137" s="59"/>
      <c r="N137" s="59"/>
      <c r="O137" s="59"/>
      <c r="P137" s="59"/>
      <c r="Q137" s="59"/>
      <c r="R137" s="96" t="s">
        <v>428</v>
      </c>
      <c r="S137" s="96"/>
      <c r="T137" s="92">
        <v>80</v>
      </c>
      <c r="U137" s="48" t="s">
        <v>156</v>
      </c>
    </row>
    <row r="138" spans="1:21" ht="48">
      <c r="A138" s="48">
        <f t="shared" si="53"/>
        <v>99</v>
      </c>
      <c r="B138" s="48">
        <f t="shared" si="54"/>
        <v>5</v>
      </c>
      <c r="C138" s="49" t="s">
        <v>139</v>
      </c>
      <c r="D138" s="49" t="s">
        <v>138</v>
      </c>
      <c r="E138" s="50" t="s">
        <v>390</v>
      </c>
      <c r="F138" s="49" t="s">
        <v>383</v>
      </c>
      <c r="G138" s="58">
        <f t="shared" si="52"/>
        <v>167687.93</v>
      </c>
      <c r="H138" s="59"/>
      <c r="I138" s="59"/>
      <c r="J138" s="46">
        <v>167687.93</v>
      </c>
      <c r="K138" s="46"/>
      <c r="L138" s="59"/>
      <c r="M138" s="59"/>
      <c r="N138" s="59"/>
      <c r="O138" s="59"/>
      <c r="P138" s="59"/>
      <c r="Q138" s="59"/>
      <c r="R138" s="96" t="s">
        <v>429</v>
      </c>
      <c r="S138" s="96"/>
      <c r="T138" s="92">
        <v>600</v>
      </c>
      <c r="U138" s="48" t="s">
        <v>156</v>
      </c>
    </row>
    <row r="139" spans="1:21" ht="84">
      <c r="A139" s="48">
        <f t="shared" si="53"/>
        <v>100</v>
      </c>
      <c r="B139" s="48">
        <f t="shared" si="54"/>
        <v>6</v>
      </c>
      <c r="C139" s="49" t="s">
        <v>139</v>
      </c>
      <c r="D139" s="49" t="s">
        <v>138</v>
      </c>
      <c r="E139" s="50" t="s">
        <v>391</v>
      </c>
      <c r="F139" s="49" t="s">
        <v>380</v>
      </c>
      <c r="G139" s="58">
        <f t="shared" si="52"/>
        <v>1129058.17</v>
      </c>
      <c r="H139" s="59"/>
      <c r="I139" s="59"/>
      <c r="J139" s="46">
        <v>1129058.17</v>
      </c>
      <c r="K139" s="46"/>
      <c r="L139" s="59"/>
      <c r="M139" s="59"/>
      <c r="N139" s="59"/>
      <c r="O139" s="59"/>
      <c r="P139" s="59"/>
      <c r="Q139" s="59"/>
      <c r="R139" s="96" t="s">
        <v>426</v>
      </c>
      <c r="S139" s="96"/>
      <c r="T139" s="92">
        <v>1220</v>
      </c>
      <c r="U139" s="48" t="s">
        <v>156</v>
      </c>
    </row>
    <row r="140" spans="1:21" ht="60">
      <c r="A140" s="48">
        <f t="shared" si="53"/>
        <v>101</v>
      </c>
      <c r="B140" s="48">
        <f t="shared" si="54"/>
        <v>7</v>
      </c>
      <c r="C140" s="49" t="s">
        <v>139</v>
      </c>
      <c r="D140" s="49" t="s">
        <v>138</v>
      </c>
      <c r="E140" s="50" t="s">
        <v>378</v>
      </c>
      <c r="F140" s="49" t="s">
        <v>143</v>
      </c>
      <c r="G140" s="58">
        <f t="shared" si="52"/>
        <v>230577.42</v>
      </c>
      <c r="H140" s="59"/>
      <c r="I140" s="59"/>
      <c r="J140" s="46">
        <v>230577.42</v>
      </c>
      <c r="K140" s="46"/>
      <c r="L140" s="59"/>
      <c r="M140" s="59"/>
      <c r="N140" s="59"/>
      <c r="O140" s="59"/>
      <c r="P140" s="59"/>
      <c r="Q140" s="59"/>
      <c r="R140" s="96" t="s">
        <v>429</v>
      </c>
      <c r="S140" s="96"/>
      <c r="T140" s="92">
        <v>600</v>
      </c>
      <c r="U140" s="48" t="s">
        <v>156</v>
      </c>
    </row>
    <row r="141" spans="1:21" ht="60">
      <c r="A141" s="48">
        <f t="shared" si="53"/>
        <v>102</v>
      </c>
      <c r="B141" s="48">
        <f t="shared" si="54"/>
        <v>8</v>
      </c>
      <c r="C141" s="49" t="s">
        <v>139</v>
      </c>
      <c r="D141" s="49" t="s">
        <v>138</v>
      </c>
      <c r="E141" s="50" t="s">
        <v>392</v>
      </c>
      <c r="F141" s="49" t="s">
        <v>380</v>
      </c>
      <c r="G141" s="58">
        <f t="shared" si="52"/>
        <v>1527780.97</v>
      </c>
      <c r="H141" s="59"/>
      <c r="I141" s="59"/>
      <c r="J141" s="46">
        <v>1527780.97</v>
      </c>
      <c r="K141" s="46"/>
      <c r="L141" s="59"/>
      <c r="M141" s="59"/>
      <c r="N141" s="59"/>
      <c r="O141" s="59"/>
      <c r="P141" s="59"/>
      <c r="Q141" s="59"/>
      <c r="R141" s="96" t="s">
        <v>430</v>
      </c>
      <c r="S141" s="96"/>
      <c r="T141" s="92">
        <v>1100</v>
      </c>
      <c r="U141" s="48" t="s">
        <v>156</v>
      </c>
    </row>
    <row r="142" spans="1:21" ht="60">
      <c r="A142" s="48">
        <f t="shared" si="53"/>
        <v>103</v>
      </c>
      <c r="B142" s="48">
        <f t="shared" si="54"/>
        <v>9</v>
      </c>
      <c r="C142" s="49" t="s">
        <v>139</v>
      </c>
      <c r="D142" s="49" t="s">
        <v>138</v>
      </c>
      <c r="E142" s="50" t="s">
        <v>393</v>
      </c>
      <c r="F142" s="48" t="s">
        <v>157</v>
      </c>
      <c r="G142" s="58">
        <f t="shared" si="52"/>
        <v>285166.33</v>
      </c>
      <c r="H142" s="59"/>
      <c r="I142" s="59"/>
      <c r="J142" s="46">
        <v>285166.33</v>
      </c>
      <c r="K142" s="46"/>
      <c r="L142" s="59"/>
      <c r="M142" s="59"/>
      <c r="N142" s="59"/>
      <c r="O142" s="59"/>
      <c r="P142" s="59"/>
      <c r="Q142" s="59"/>
      <c r="R142" s="96" t="s">
        <v>431</v>
      </c>
      <c r="S142" s="96"/>
      <c r="T142" s="92">
        <v>1100</v>
      </c>
      <c r="U142" s="48" t="s">
        <v>156</v>
      </c>
    </row>
    <row r="143" spans="1:21" ht="84">
      <c r="A143" s="48">
        <f t="shared" si="53"/>
        <v>104</v>
      </c>
      <c r="B143" s="48">
        <f t="shared" si="54"/>
        <v>10</v>
      </c>
      <c r="C143" s="49" t="s">
        <v>139</v>
      </c>
      <c r="D143" s="49" t="s">
        <v>138</v>
      </c>
      <c r="E143" s="50" t="s">
        <v>394</v>
      </c>
      <c r="F143" s="49" t="s">
        <v>380</v>
      </c>
      <c r="G143" s="58">
        <f t="shared" si="52"/>
        <v>497641</v>
      </c>
      <c r="H143" s="59"/>
      <c r="I143" s="59"/>
      <c r="J143" s="46">
        <v>497641</v>
      </c>
      <c r="K143" s="46"/>
      <c r="L143" s="59"/>
      <c r="M143" s="59"/>
      <c r="N143" s="59"/>
      <c r="O143" s="59"/>
      <c r="P143" s="59"/>
      <c r="Q143" s="59"/>
      <c r="R143" s="96" t="s">
        <v>432</v>
      </c>
      <c r="S143" s="96"/>
      <c r="T143" s="92">
        <v>900</v>
      </c>
      <c r="U143" s="48" t="s">
        <v>156</v>
      </c>
    </row>
    <row r="144" spans="1:21" ht="72">
      <c r="A144" s="48">
        <f t="shared" si="53"/>
        <v>105</v>
      </c>
      <c r="B144" s="48">
        <f t="shared" si="54"/>
        <v>11</v>
      </c>
      <c r="C144" s="49" t="s">
        <v>139</v>
      </c>
      <c r="D144" s="49" t="s">
        <v>138</v>
      </c>
      <c r="E144" s="50" t="s">
        <v>395</v>
      </c>
      <c r="F144" s="48" t="s">
        <v>143</v>
      </c>
      <c r="G144" s="58">
        <f t="shared" si="52"/>
        <v>1076363.94</v>
      </c>
      <c r="H144" s="59"/>
      <c r="I144" s="59"/>
      <c r="J144" s="46">
        <v>1076363.94</v>
      </c>
      <c r="K144" s="46"/>
      <c r="L144" s="59"/>
      <c r="M144" s="59"/>
      <c r="N144" s="59"/>
      <c r="O144" s="59"/>
      <c r="P144" s="59"/>
      <c r="Q144" s="59"/>
      <c r="R144" s="96" t="s">
        <v>433</v>
      </c>
      <c r="S144" s="96"/>
      <c r="T144" s="92">
        <v>400</v>
      </c>
      <c r="U144" s="48" t="s">
        <v>156</v>
      </c>
    </row>
    <row r="145" spans="1:21" ht="48">
      <c r="A145" s="48">
        <f t="shared" si="53"/>
        <v>106</v>
      </c>
      <c r="B145" s="48">
        <f t="shared" si="54"/>
        <v>12</v>
      </c>
      <c r="C145" s="49" t="s">
        <v>139</v>
      </c>
      <c r="D145" s="49" t="s">
        <v>138</v>
      </c>
      <c r="E145" s="50" t="s">
        <v>396</v>
      </c>
      <c r="F145" s="49" t="s">
        <v>380</v>
      </c>
      <c r="G145" s="58">
        <f t="shared" si="52"/>
        <v>128724.09</v>
      </c>
      <c r="H145" s="59"/>
      <c r="I145" s="59"/>
      <c r="J145" s="46">
        <v>128724.09</v>
      </c>
      <c r="K145" s="46"/>
      <c r="L145" s="59"/>
      <c r="M145" s="59"/>
      <c r="N145" s="59"/>
      <c r="O145" s="59"/>
      <c r="P145" s="59"/>
      <c r="Q145" s="59"/>
      <c r="R145" s="96" t="s">
        <v>434</v>
      </c>
      <c r="S145" s="96"/>
      <c r="T145" s="92">
        <v>300</v>
      </c>
      <c r="U145" s="48" t="s">
        <v>156</v>
      </c>
    </row>
    <row r="146" spans="1:21" ht="60">
      <c r="A146" s="48">
        <f t="shared" si="53"/>
        <v>107</v>
      </c>
      <c r="B146" s="48">
        <f t="shared" si="54"/>
        <v>13</v>
      </c>
      <c r="C146" s="49" t="s">
        <v>139</v>
      </c>
      <c r="D146" s="49" t="s">
        <v>138</v>
      </c>
      <c r="E146" s="50" t="s">
        <v>397</v>
      </c>
      <c r="F146" s="49" t="s">
        <v>380</v>
      </c>
      <c r="G146" s="58">
        <f t="shared" si="52"/>
        <v>100760.23</v>
      </c>
      <c r="H146" s="59"/>
      <c r="I146" s="59"/>
      <c r="J146" s="46">
        <v>100760.23</v>
      </c>
      <c r="K146" s="46"/>
      <c r="L146" s="59"/>
      <c r="M146" s="59"/>
      <c r="N146" s="59"/>
      <c r="O146" s="59"/>
      <c r="P146" s="59"/>
      <c r="Q146" s="59"/>
      <c r="R146" s="96" t="s">
        <v>435</v>
      </c>
      <c r="S146" s="96"/>
      <c r="T146" s="92">
        <v>3000</v>
      </c>
      <c r="U146" s="48" t="s">
        <v>156</v>
      </c>
    </row>
    <row r="147" spans="1:21" ht="72">
      <c r="A147" s="48">
        <f t="shared" si="53"/>
        <v>108</v>
      </c>
      <c r="B147" s="48">
        <f t="shared" si="54"/>
        <v>14</v>
      </c>
      <c r="C147" s="49" t="s">
        <v>139</v>
      </c>
      <c r="D147" s="49" t="s">
        <v>138</v>
      </c>
      <c r="E147" s="50" t="s">
        <v>398</v>
      </c>
      <c r="F147" s="49" t="s">
        <v>380</v>
      </c>
      <c r="G147" s="58">
        <f t="shared" si="52"/>
        <v>156547.42000000001</v>
      </c>
      <c r="H147" s="59"/>
      <c r="I147" s="59"/>
      <c r="J147" s="46">
        <v>156547.42000000001</v>
      </c>
      <c r="K147" s="46"/>
      <c r="L147" s="59"/>
      <c r="M147" s="59"/>
      <c r="N147" s="59"/>
      <c r="O147" s="59"/>
      <c r="P147" s="59"/>
      <c r="Q147" s="59"/>
      <c r="R147" s="96" t="s">
        <v>436</v>
      </c>
      <c r="S147" s="96"/>
      <c r="T147" s="92">
        <v>100</v>
      </c>
      <c r="U147" s="48" t="s">
        <v>156</v>
      </c>
    </row>
    <row r="148" spans="1:21" ht="72">
      <c r="A148" s="48">
        <f t="shared" si="53"/>
        <v>109</v>
      </c>
      <c r="B148" s="48">
        <f t="shared" si="54"/>
        <v>15</v>
      </c>
      <c r="C148" s="49" t="s">
        <v>139</v>
      </c>
      <c r="D148" s="49" t="s">
        <v>138</v>
      </c>
      <c r="E148" s="50" t="s">
        <v>399</v>
      </c>
      <c r="F148" s="48" t="s">
        <v>157</v>
      </c>
      <c r="G148" s="58">
        <f t="shared" si="52"/>
        <v>203045.07</v>
      </c>
      <c r="H148" s="59"/>
      <c r="I148" s="59"/>
      <c r="J148" s="46">
        <v>203045.07</v>
      </c>
      <c r="K148" s="46"/>
      <c r="L148" s="59"/>
      <c r="M148" s="59"/>
      <c r="N148" s="59"/>
      <c r="O148" s="59"/>
      <c r="P148" s="59"/>
      <c r="Q148" s="59"/>
      <c r="R148" s="96" t="s">
        <v>437</v>
      </c>
      <c r="S148" s="96"/>
      <c r="T148" s="92">
        <v>100</v>
      </c>
      <c r="U148" s="48" t="s">
        <v>156</v>
      </c>
    </row>
    <row r="149" spans="1:21" ht="48">
      <c r="A149" s="48">
        <f t="shared" si="53"/>
        <v>110</v>
      </c>
      <c r="B149" s="48">
        <f t="shared" si="54"/>
        <v>16</v>
      </c>
      <c r="C149" s="49" t="s">
        <v>139</v>
      </c>
      <c r="D149" s="49" t="s">
        <v>138</v>
      </c>
      <c r="E149" s="50" t="s">
        <v>400</v>
      </c>
      <c r="F149" s="48" t="s">
        <v>143</v>
      </c>
      <c r="G149" s="58">
        <f t="shared" si="52"/>
        <v>346476.39</v>
      </c>
      <c r="H149" s="59"/>
      <c r="I149" s="59"/>
      <c r="J149" s="46">
        <v>346476.39</v>
      </c>
      <c r="K149" s="46"/>
      <c r="L149" s="59"/>
      <c r="M149" s="59"/>
      <c r="N149" s="59"/>
      <c r="O149" s="59"/>
      <c r="P149" s="59"/>
      <c r="Q149" s="59"/>
      <c r="R149" s="96" t="s">
        <v>438</v>
      </c>
      <c r="S149" s="96"/>
      <c r="T149" s="92">
        <v>100</v>
      </c>
      <c r="U149" s="48" t="s">
        <v>156</v>
      </c>
    </row>
    <row r="150" spans="1:21" ht="84">
      <c r="A150" s="48">
        <f t="shared" si="53"/>
        <v>111</v>
      </c>
      <c r="B150" s="48">
        <f t="shared" si="54"/>
        <v>17</v>
      </c>
      <c r="C150" s="49" t="s">
        <v>139</v>
      </c>
      <c r="D150" s="49" t="s">
        <v>138</v>
      </c>
      <c r="E150" s="50" t="s">
        <v>401</v>
      </c>
      <c r="F150" s="48" t="s">
        <v>143</v>
      </c>
      <c r="G150" s="58">
        <f t="shared" si="52"/>
        <v>1556895.59</v>
      </c>
      <c r="H150" s="59"/>
      <c r="I150" s="59"/>
      <c r="J150" s="46">
        <v>1556895.59</v>
      </c>
      <c r="K150" s="46"/>
      <c r="L150" s="59"/>
      <c r="M150" s="59"/>
      <c r="N150" s="59"/>
      <c r="O150" s="59"/>
      <c r="P150" s="59"/>
      <c r="Q150" s="59"/>
      <c r="R150" s="96" t="s">
        <v>439</v>
      </c>
      <c r="S150" s="96"/>
      <c r="T150" s="92">
        <v>100</v>
      </c>
      <c r="U150" s="48" t="s">
        <v>156</v>
      </c>
    </row>
    <row r="151" spans="1:21" ht="48">
      <c r="A151" s="48">
        <f t="shared" si="53"/>
        <v>112</v>
      </c>
      <c r="B151" s="48">
        <f t="shared" si="54"/>
        <v>18</v>
      </c>
      <c r="C151" s="49" t="s">
        <v>139</v>
      </c>
      <c r="D151" s="49" t="s">
        <v>138</v>
      </c>
      <c r="E151" s="50" t="s">
        <v>402</v>
      </c>
      <c r="F151" s="48" t="s">
        <v>143</v>
      </c>
      <c r="G151" s="58">
        <f t="shared" si="52"/>
        <v>400147.52</v>
      </c>
      <c r="H151" s="59"/>
      <c r="I151" s="59"/>
      <c r="J151" s="46">
        <v>400147.52</v>
      </c>
      <c r="K151" s="46"/>
      <c r="L151" s="59"/>
      <c r="M151" s="59"/>
      <c r="N151" s="59"/>
      <c r="O151" s="59"/>
      <c r="P151" s="59"/>
      <c r="Q151" s="59"/>
      <c r="R151" s="96" t="s">
        <v>440</v>
      </c>
      <c r="S151" s="96"/>
      <c r="T151" s="92">
        <v>100</v>
      </c>
      <c r="U151" s="48" t="s">
        <v>156</v>
      </c>
    </row>
    <row r="152" spans="1:21" ht="48">
      <c r="A152" s="48">
        <f t="shared" si="53"/>
        <v>113</v>
      </c>
      <c r="B152" s="48">
        <f t="shared" si="54"/>
        <v>19</v>
      </c>
      <c r="C152" s="49" t="s">
        <v>139</v>
      </c>
      <c r="D152" s="49" t="s">
        <v>138</v>
      </c>
      <c r="E152" s="50" t="s">
        <v>403</v>
      </c>
      <c r="F152" s="48" t="s">
        <v>224</v>
      </c>
      <c r="G152" s="58">
        <f t="shared" si="52"/>
        <v>1154438.3</v>
      </c>
      <c r="H152" s="59"/>
      <c r="I152" s="59"/>
      <c r="J152" s="46">
        <v>1154438.3</v>
      </c>
      <c r="K152" s="46"/>
      <c r="L152" s="59"/>
      <c r="M152" s="59"/>
      <c r="N152" s="59"/>
      <c r="O152" s="59"/>
      <c r="P152" s="59"/>
      <c r="Q152" s="59"/>
      <c r="R152" s="96" t="s">
        <v>441</v>
      </c>
      <c r="S152" s="96"/>
      <c r="T152" s="92">
        <v>100</v>
      </c>
      <c r="U152" s="48" t="s">
        <v>156</v>
      </c>
    </row>
    <row r="153" spans="1:21" ht="60">
      <c r="A153" s="48">
        <f t="shared" si="53"/>
        <v>114</v>
      </c>
      <c r="B153" s="48">
        <f t="shared" si="54"/>
        <v>20</v>
      </c>
      <c r="C153" s="49" t="s">
        <v>139</v>
      </c>
      <c r="D153" s="49" t="s">
        <v>138</v>
      </c>
      <c r="E153" s="50" t="s">
        <v>404</v>
      </c>
      <c r="F153" s="48" t="s">
        <v>143</v>
      </c>
      <c r="G153" s="58">
        <f t="shared" si="52"/>
        <v>203941.92</v>
      </c>
      <c r="H153" s="59"/>
      <c r="I153" s="59"/>
      <c r="J153" s="46">
        <v>203941.92</v>
      </c>
      <c r="K153" s="46"/>
      <c r="L153" s="59"/>
      <c r="M153" s="59"/>
      <c r="N153" s="59"/>
      <c r="O153" s="59"/>
      <c r="P153" s="59"/>
      <c r="Q153" s="59"/>
      <c r="R153" s="96" t="s">
        <v>442</v>
      </c>
      <c r="S153" s="96"/>
      <c r="T153" s="92">
        <v>100</v>
      </c>
      <c r="U153" s="48" t="s">
        <v>156</v>
      </c>
    </row>
    <row r="154" spans="1:21" ht="48">
      <c r="A154" s="48">
        <f t="shared" si="53"/>
        <v>115</v>
      </c>
      <c r="B154" s="48">
        <f t="shared" si="54"/>
        <v>21</v>
      </c>
      <c r="C154" s="49" t="s">
        <v>139</v>
      </c>
      <c r="D154" s="49" t="s">
        <v>138</v>
      </c>
      <c r="E154" s="50" t="s">
        <v>405</v>
      </c>
      <c r="F154" s="48" t="s">
        <v>143</v>
      </c>
      <c r="G154" s="58">
        <f t="shared" si="52"/>
        <v>99159.53</v>
      </c>
      <c r="H154" s="59"/>
      <c r="I154" s="59"/>
      <c r="J154" s="46">
        <v>99159.53</v>
      </c>
      <c r="K154" s="46"/>
      <c r="L154" s="59"/>
      <c r="M154" s="59"/>
      <c r="N154" s="59"/>
      <c r="O154" s="59"/>
      <c r="P154" s="59"/>
      <c r="Q154" s="59"/>
      <c r="R154" s="96" t="s">
        <v>443</v>
      </c>
      <c r="S154" s="96"/>
      <c r="T154" s="92">
        <v>100</v>
      </c>
      <c r="U154" s="48" t="s">
        <v>156</v>
      </c>
    </row>
    <row r="155" spans="1:21" ht="60">
      <c r="A155" s="48">
        <f t="shared" si="53"/>
        <v>116</v>
      </c>
      <c r="B155" s="48">
        <f t="shared" si="54"/>
        <v>22</v>
      </c>
      <c r="C155" s="49" t="s">
        <v>139</v>
      </c>
      <c r="D155" s="49" t="s">
        <v>138</v>
      </c>
      <c r="E155" s="50" t="s">
        <v>406</v>
      </c>
      <c r="F155" s="49" t="s">
        <v>384</v>
      </c>
      <c r="G155" s="58">
        <f t="shared" si="52"/>
        <v>98775</v>
      </c>
      <c r="H155" s="59"/>
      <c r="I155" s="59"/>
      <c r="J155" s="46">
        <v>98775</v>
      </c>
      <c r="K155" s="46"/>
      <c r="L155" s="59"/>
      <c r="M155" s="59"/>
      <c r="N155" s="59"/>
      <c r="O155" s="59"/>
      <c r="P155" s="59"/>
      <c r="Q155" s="59"/>
      <c r="R155" s="96" t="s">
        <v>444</v>
      </c>
      <c r="S155" s="96"/>
      <c r="T155" s="92">
        <v>100</v>
      </c>
      <c r="U155" s="48" t="s">
        <v>156</v>
      </c>
    </row>
    <row r="156" spans="1:21" ht="48">
      <c r="A156" s="48">
        <f t="shared" si="53"/>
        <v>117</v>
      </c>
      <c r="B156" s="48">
        <f t="shared" si="54"/>
        <v>23</v>
      </c>
      <c r="C156" s="49" t="s">
        <v>139</v>
      </c>
      <c r="D156" s="49" t="s">
        <v>138</v>
      </c>
      <c r="E156" s="50" t="s">
        <v>407</v>
      </c>
      <c r="F156" s="49" t="s">
        <v>380</v>
      </c>
      <c r="G156" s="58">
        <f t="shared" si="52"/>
        <v>598375.05000000005</v>
      </c>
      <c r="H156" s="59"/>
      <c r="I156" s="59"/>
      <c r="J156" s="46">
        <v>598375.05000000005</v>
      </c>
      <c r="K156" s="46"/>
      <c r="L156" s="59"/>
      <c r="M156" s="59"/>
      <c r="N156" s="59"/>
      <c r="O156" s="59"/>
      <c r="P156" s="59"/>
      <c r="Q156" s="59"/>
      <c r="R156" s="96" t="s">
        <v>445</v>
      </c>
      <c r="S156" s="96"/>
      <c r="T156" s="92">
        <v>100</v>
      </c>
      <c r="U156" s="48" t="s">
        <v>156</v>
      </c>
    </row>
    <row r="157" spans="1:21" ht="60">
      <c r="A157" s="48">
        <f t="shared" si="53"/>
        <v>118</v>
      </c>
      <c r="B157" s="48">
        <f t="shared" si="54"/>
        <v>24</v>
      </c>
      <c r="C157" s="49" t="s">
        <v>139</v>
      </c>
      <c r="D157" s="49" t="s">
        <v>138</v>
      </c>
      <c r="E157" s="50" t="s">
        <v>408</v>
      </c>
      <c r="F157" s="48" t="s">
        <v>385</v>
      </c>
      <c r="G157" s="58">
        <f t="shared" si="52"/>
        <v>136203.57999999999</v>
      </c>
      <c r="H157" s="59"/>
      <c r="I157" s="59"/>
      <c r="J157" s="46">
        <v>136203.57999999999</v>
      </c>
      <c r="K157" s="46"/>
      <c r="L157" s="59"/>
      <c r="M157" s="59"/>
      <c r="N157" s="59"/>
      <c r="O157" s="59"/>
      <c r="P157" s="59"/>
      <c r="Q157" s="59"/>
      <c r="R157" s="96" t="s">
        <v>446</v>
      </c>
      <c r="S157" s="96"/>
      <c r="T157" s="92">
        <v>100</v>
      </c>
      <c r="U157" s="48" t="s">
        <v>156</v>
      </c>
    </row>
    <row r="158" spans="1:21" ht="60">
      <c r="A158" s="48">
        <f t="shared" si="53"/>
        <v>119</v>
      </c>
      <c r="B158" s="48">
        <v>51</v>
      </c>
      <c r="C158" s="49" t="s">
        <v>139</v>
      </c>
      <c r="D158" s="49" t="s">
        <v>138</v>
      </c>
      <c r="E158" s="50" t="s">
        <v>409</v>
      </c>
      <c r="F158" s="48" t="s">
        <v>143</v>
      </c>
      <c r="G158" s="58">
        <f t="shared" si="52"/>
        <v>273550.64</v>
      </c>
      <c r="H158" s="59"/>
      <c r="I158" s="59"/>
      <c r="J158" s="46">
        <v>273550.64</v>
      </c>
      <c r="K158" s="46"/>
      <c r="L158" s="59"/>
      <c r="M158" s="59"/>
      <c r="N158" s="59"/>
      <c r="O158" s="59"/>
      <c r="P158" s="59"/>
      <c r="Q158" s="59"/>
      <c r="R158" s="96" t="s">
        <v>447</v>
      </c>
      <c r="S158" s="96"/>
      <c r="T158" s="92">
        <v>100</v>
      </c>
      <c r="U158" s="48" t="s">
        <v>156</v>
      </c>
    </row>
    <row r="159" spans="1:21" ht="48">
      <c r="A159" s="48">
        <f>A158+1</f>
        <v>120</v>
      </c>
      <c r="B159" s="48" t="e">
        <f>#REF!+1</f>
        <v>#REF!</v>
      </c>
      <c r="C159" s="49" t="s">
        <v>139</v>
      </c>
      <c r="D159" s="49" t="s">
        <v>138</v>
      </c>
      <c r="E159" s="50" t="s">
        <v>412</v>
      </c>
      <c r="F159" s="49" t="s">
        <v>164</v>
      </c>
      <c r="G159" s="58">
        <f t="shared" si="52"/>
        <v>170117.19</v>
      </c>
      <c r="H159" s="59"/>
      <c r="I159" s="59"/>
      <c r="J159" s="46">
        <v>170117.19</v>
      </c>
      <c r="K159" s="46"/>
      <c r="L159" s="59"/>
      <c r="M159" s="59"/>
      <c r="N159" s="59"/>
      <c r="O159" s="59"/>
      <c r="P159" s="59"/>
      <c r="Q159" s="59"/>
      <c r="R159" s="96" t="s">
        <v>450</v>
      </c>
      <c r="S159" s="96"/>
      <c r="T159" s="92">
        <v>150</v>
      </c>
      <c r="U159" s="48" t="s">
        <v>156</v>
      </c>
    </row>
    <row r="160" spans="1:21" ht="60">
      <c r="A160" s="48">
        <f t="shared" si="53"/>
        <v>121</v>
      </c>
      <c r="B160" s="48" t="e">
        <f t="shared" si="54"/>
        <v>#REF!</v>
      </c>
      <c r="C160" s="49" t="s">
        <v>139</v>
      </c>
      <c r="D160" s="49" t="s">
        <v>138</v>
      </c>
      <c r="E160" s="50" t="s">
        <v>413</v>
      </c>
      <c r="F160" s="49" t="s">
        <v>380</v>
      </c>
      <c r="G160" s="58">
        <f t="shared" si="52"/>
        <v>117877.47</v>
      </c>
      <c r="H160" s="59"/>
      <c r="I160" s="59"/>
      <c r="J160" s="46">
        <v>117877.47</v>
      </c>
      <c r="K160" s="46"/>
      <c r="L160" s="59"/>
      <c r="M160" s="59"/>
      <c r="N160" s="59"/>
      <c r="O160" s="59"/>
      <c r="P160" s="59"/>
      <c r="Q160" s="59"/>
      <c r="R160" s="96" t="s">
        <v>451</v>
      </c>
      <c r="S160" s="96"/>
      <c r="T160" s="92">
        <v>150</v>
      </c>
      <c r="U160" s="48" t="s">
        <v>156</v>
      </c>
    </row>
    <row r="161" spans="1:21" ht="60">
      <c r="A161" s="48">
        <f t="shared" si="53"/>
        <v>122</v>
      </c>
      <c r="B161" s="48" t="e">
        <f t="shared" si="54"/>
        <v>#REF!</v>
      </c>
      <c r="C161" s="49" t="s">
        <v>139</v>
      </c>
      <c r="D161" s="49" t="s">
        <v>138</v>
      </c>
      <c r="E161" s="50" t="s">
        <v>414</v>
      </c>
      <c r="F161" s="49" t="s">
        <v>380</v>
      </c>
      <c r="G161" s="58">
        <f t="shared" si="52"/>
        <v>98600</v>
      </c>
      <c r="H161" s="59"/>
      <c r="I161" s="59"/>
      <c r="J161" s="46">
        <v>98600</v>
      </c>
      <c r="K161" s="46"/>
      <c r="L161" s="59"/>
      <c r="M161" s="59"/>
      <c r="N161" s="59"/>
      <c r="O161" s="59"/>
      <c r="P161" s="59"/>
      <c r="Q161" s="59"/>
      <c r="R161" s="96" t="s">
        <v>452</v>
      </c>
      <c r="S161" s="96"/>
      <c r="T161" s="92">
        <v>150</v>
      </c>
      <c r="U161" s="48" t="s">
        <v>156</v>
      </c>
    </row>
    <row r="162" spans="1:21" ht="60">
      <c r="A162" s="48">
        <f t="shared" si="53"/>
        <v>123</v>
      </c>
      <c r="B162" s="48" t="e">
        <f t="shared" si="54"/>
        <v>#REF!</v>
      </c>
      <c r="C162" s="49" t="s">
        <v>139</v>
      </c>
      <c r="D162" s="49" t="s">
        <v>138</v>
      </c>
      <c r="E162" s="50" t="s">
        <v>415</v>
      </c>
      <c r="F162" s="48" t="s">
        <v>143</v>
      </c>
      <c r="G162" s="58">
        <f t="shared" si="52"/>
        <v>31028.46</v>
      </c>
      <c r="H162" s="59"/>
      <c r="I162" s="59"/>
      <c r="J162" s="46">
        <v>31028.46</v>
      </c>
      <c r="K162" s="46"/>
      <c r="L162" s="59"/>
      <c r="M162" s="59"/>
      <c r="N162" s="59"/>
      <c r="O162" s="59"/>
      <c r="P162" s="59"/>
      <c r="Q162" s="59"/>
      <c r="R162" s="96" t="s">
        <v>453</v>
      </c>
      <c r="S162" s="96"/>
      <c r="T162" s="92">
        <v>150</v>
      </c>
      <c r="U162" s="48" t="s">
        <v>156</v>
      </c>
    </row>
    <row r="163" spans="1:21" ht="60">
      <c r="A163" s="48">
        <f t="shared" si="53"/>
        <v>124</v>
      </c>
      <c r="B163" s="48" t="e">
        <f t="shared" si="54"/>
        <v>#REF!</v>
      </c>
      <c r="C163" s="49" t="s">
        <v>139</v>
      </c>
      <c r="D163" s="49" t="s">
        <v>138</v>
      </c>
      <c r="E163" s="50" t="s">
        <v>416</v>
      </c>
      <c r="F163" s="49" t="s">
        <v>380</v>
      </c>
      <c r="G163" s="58">
        <f t="shared" si="52"/>
        <v>98600</v>
      </c>
      <c r="H163" s="59"/>
      <c r="I163" s="59"/>
      <c r="J163" s="46">
        <v>98600</v>
      </c>
      <c r="K163" s="46"/>
      <c r="L163" s="59"/>
      <c r="M163" s="59"/>
      <c r="N163" s="59"/>
      <c r="O163" s="59"/>
      <c r="P163" s="59"/>
      <c r="Q163" s="59"/>
      <c r="R163" s="96" t="s">
        <v>452</v>
      </c>
      <c r="S163" s="96"/>
      <c r="T163" s="92">
        <v>150</v>
      </c>
      <c r="U163" s="48" t="s">
        <v>156</v>
      </c>
    </row>
    <row r="164" spans="1:21" ht="60">
      <c r="A164" s="48">
        <f t="shared" si="53"/>
        <v>125</v>
      </c>
      <c r="B164" s="48" t="e">
        <f t="shared" si="54"/>
        <v>#REF!</v>
      </c>
      <c r="C164" s="49" t="s">
        <v>139</v>
      </c>
      <c r="D164" s="49" t="s">
        <v>138</v>
      </c>
      <c r="E164" s="50" t="s">
        <v>417</v>
      </c>
      <c r="F164" s="49" t="s">
        <v>380</v>
      </c>
      <c r="G164" s="58">
        <f t="shared" si="52"/>
        <v>181540</v>
      </c>
      <c r="H164" s="59"/>
      <c r="I164" s="59"/>
      <c r="J164" s="46">
        <v>181540</v>
      </c>
      <c r="K164" s="46"/>
      <c r="L164" s="59"/>
      <c r="M164" s="59"/>
      <c r="N164" s="59"/>
      <c r="O164" s="59"/>
      <c r="P164" s="59"/>
      <c r="Q164" s="59"/>
      <c r="R164" s="96" t="s">
        <v>454</v>
      </c>
      <c r="S164" s="96"/>
      <c r="T164" s="92">
        <v>150</v>
      </c>
      <c r="U164" s="48" t="s">
        <v>156</v>
      </c>
    </row>
    <row r="165" spans="1:21" ht="48">
      <c r="A165" s="48">
        <f t="shared" si="53"/>
        <v>126</v>
      </c>
      <c r="B165" s="48" t="e">
        <f t="shared" si="54"/>
        <v>#REF!</v>
      </c>
      <c r="C165" s="49" t="s">
        <v>139</v>
      </c>
      <c r="D165" s="49" t="s">
        <v>138</v>
      </c>
      <c r="E165" s="50" t="s">
        <v>418</v>
      </c>
      <c r="F165" s="49" t="s">
        <v>380</v>
      </c>
      <c r="G165" s="58">
        <f t="shared" si="52"/>
        <v>409354.99</v>
      </c>
      <c r="H165" s="59"/>
      <c r="I165" s="59"/>
      <c r="J165" s="46">
        <v>409354.99</v>
      </c>
      <c r="K165" s="46"/>
      <c r="L165" s="59"/>
      <c r="M165" s="59"/>
      <c r="N165" s="59"/>
      <c r="O165" s="59"/>
      <c r="P165" s="59"/>
      <c r="Q165" s="59"/>
      <c r="R165" s="96" t="s">
        <v>455</v>
      </c>
      <c r="S165" s="96"/>
      <c r="T165" s="92">
        <v>210</v>
      </c>
      <c r="U165" s="48" t="s">
        <v>156</v>
      </c>
    </row>
    <row r="166" spans="1:21" ht="60">
      <c r="A166" s="48">
        <f t="shared" si="53"/>
        <v>127</v>
      </c>
      <c r="B166" s="48" t="e">
        <f t="shared" si="54"/>
        <v>#REF!</v>
      </c>
      <c r="C166" s="49" t="s">
        <v>139</v>
      </c>
      <c r="D166" s="49" t="s">
        <v>138</v>
      </c>
      <c r="E166" s="50" t="s">
        <v>419</v>
      </c>
      <c r="F166" s="49" t="s">
        <v>380</v>
      </c>
      <c r="G166" s="58">
        <f t="shared" si="52"/>
        <v>150032</v>
      </c>
      <c r="H166" s="59"/>
      <c r="I166" s="59"/>
      <c r="J166" s="46">
        <v>150032</v>
      </c>
      <c r="K166" s="46"/>
      <c r="L166" s="59"/>
      <c r="M166" s="59"/>
      <c r="N166" s="59"/>
      <c r="O166" s="59"/>
      <c r="P166" s="59"/>
      <c r="Q166" s="59"/>
      <c r="R166" s="96" t="s">
        <v>456</v>
      </c>
      <c r="S166" s="96"/>
      <c r="T166" s="92">
        <v>210</v>
      </c>
      <c r="U166" s="48" t="s">
        <v>156</v>
      </c>
    </row>
    <row r="167" spans="1:21" ht="60">
      <c r="A167" s="48">
        <f t="shared" si="53"/>
        <v>128</v>
      </c>
      <c r="B167" s="48" t="e">
        <f t="shared" si="54"/>
        <v>#REF!</v>
      </c>
      <c r="C167" s="49" t="s">
        <v>139</v>
      </c>
      <c r="D167" s="49" t="s">
        <v>138</v>
      </c>
      <c r="E167" s="50" t="s">
        <v>420</v>
      </c>
      <c r="F167" s="49" t="s">
        <v>380</v>
      </c>
      <c r="G167" s="58">
        <f t="shared" si="52"/>
        <v>550429.99</v>
      </c>
      <c r="H167" s="59"/>
      <c r="I167" s="59"/>
      <c r="J167" s="46">
        <v>550429.99</v>
      </c>
      <c r="K167" s="46"/>
      <c r="L167" s="59"/>
      <c r="M167" s="59"/>
      <c r="N167" s="59"/>
      <c r="O167" s="59"/>
      <c r="P167" s="59"/>
      <c r="Q167" s="59"/>
      <c r="R167" s="96" t="s">
        <v>457</v>
      </c>
      <c r="S167" s="96"/>
      <c r="T167" s="92">
        <v>210</v>
      </c>
      <c r="U167" s="48" t="s">
        <v>156</v>
      </c>
    </row>
    <row r="168" spans="1:21" ht="48">
      <c r="A168" s="48">
        <f t="shared" si="53"/>
        <v>129</v>
      </c>
      <c r="B168" s="48" t="e">
        <f t="shared" si="54"/>
        <v>#REF!</v>
      </c>
      <c r="C168" s="49" t="s">
        <v>139</v>
      </c>
      <c r="D168" s="49" t="s">
        <v>138</v>
      </c>
      <c r="E168" s="50" t="s">
        <v>421</v>
      </c>
      <c r="F168" s="49" t="s">
        <v>380</v>
      </c>
      <c r="G168" s="58">
        <f t="shared" si="52"/>
        <v>1813544.89</v>
      </c>
      <c r="H168" s="59"/>
      <c r="I168" s="59"/>
      <c r="J168" s="46">
        <v>1813544.89</v>
      </c>
      <c r="K168" s="46"/>
      <c r="L168" s="59"/>
      <c r="M168" s="59"/>
      <c r="N168" s="59"/>
      <c r="O168" s="59"/>
      <c r="P168" s="59"/>
      <c r="Q168" s="59"/>
      <c r="R168" s="96" t="s">
        <v>458</v>
      </c>
      <c r="S168" s="96"/>
      <c r="T168" s="92">
        <v>210</v>
      </c>
      <c r="U168" s="48" t="s">
        <v>156</v>
      </c>
    </row>
    <row r="169" spans="1:21" ht="60">
      <c r="A169" s="48">
        <f t="shared" si="53"/>
        <v>130</v>
      </c>
      <c r="B169" s="48" t="e">
        <f t="shared" si="54"/>
        <v>#REF!</v>
      </c>
      <c r="C169" s="49" t="s">
        <v>139</v>
      </c>
      <c r="D169" s="49" t="s">
        <v>138</v>
      </c>
      <c r="E169" s="50" t="s">
        <v>422</v>
      </c>
      <c r="F169" s="49" t="s">
        <v>380</v>
      </c>
      <c r="G169" s="58">
        <f t="shared" si="52"/>
        <v>287524.11</v>
      </c>
      <c r="H169" s="59"/>
      <c r="I169" s="59"/>
      <c r="J169" s="46">
        <v>287524.11</v>
      </c>
      <c r="K169" s="46"/>
      <c r="L169" s="59"/>
      <c r="M169" s="59"/>
      <c r="N169" s="59"/>
      <c r="O169" s="59"/>
      <c r="P169" s="59"/>
      <c r="Q169" s="59"/>
      <c r="R169" s="96" t="s">
        <v>459</v>
      </c>
      <c r="S169" s="96"/>
      <c r="T169" s="92">
        <v>210</v>
      </c>
      <c r="U169" s="48" t="s">
        <v>156</v>
      </c>
    </row>
    <row r="170" spans="1:21" ht="60">
      <c r="A170" s="48">
        <f t="shared" si="53"/>
        <v>131</v>
      </c>
      <c r="B170" s="48" t="e">
        <f t="shared" si="54"/>
        <v>#REF!</v>
      </c>
      <c r="C170" s="49" t="s">
        <v>139</v>
      </c>
      <c r="D170" s="49" t="s">
        <v>138</v>
      </c>
      <c r="E170" s="50" t="s">
        <v>423</v>
      </c>
      <c r="F170" s="49" t="s">
        <v>380</v>
      </c>
      <c r="G170" s="58">
        <f t="shared" si="52"/>
        <v>98600</v>
      </c>
      <c r="H170" s="59"/>
      <c r="I170" s="59"/>
      <c r="J170" s="46">
        <v>98600</v>
      </c>
      <c r="K170" s="46"/>
      <c r="L170" s="59"/>
      <c r="M170" s="59"/>
      <c r="N170" s="59"/>
      <c r="O170" s="59"/>
      <c r="P170" s="59"/>
      <c r="Q170" s="59"/>
      <c r="R170" s="96" t="s">
        <v>447</v>
      </c>
      <c r="S170" s="96"/>
      <c r="T170" s="92">
        <v>320</v>
      </c>
      <c r="U170" s="48" t="s">
        <v>156</v>
      </c>
    </row>
    <row r="171" spans="1:21" ht="60">
      <c r="A171" s="48">
        <f t="shared" si="53"/>
        <v>132</v>
      </c>
      <c r="B171" s="48" t="e">
        <f t="shared" si="54"/>
        <v>#REF!</v>
      </c>
      <c r="C171" s="49" t="s">
        <v>139</v>
      </c>
      <c r="D171" s="49" t="s">
        <v>138</v>
      </c>
      <c r="E171" s="50" t="s">
        <v>531</v>
      </c>
      <c r="F171" s="49" t="s">
        <v>475</v>
      </c>
      <c r="G171" s="58">
        <f t="shared" si="52"/>
        <v>1398528.62</v>
      </c>
      <c r="H171" s="68"/>
      <c r="I171" s="68"/>
      <c r="J171" s="46">
        <v>1118883.24</v>
      </c>
      <c r="K171" s="46"/>
      <c r="L171" s="46">
        <v>279645.38</v>
      </c>
      <c r="M171" s="46"/>
      <c r="N171" s="46"/>
      <c r="O171" s="46"/>
      <c r="P171" s="46"/>
      <c r="Q171" s="68"/>
      <c r="R171" s="96" t="s">
        <v>483</v>
      </c>
      <c r="S171" s="96"/>
      <c r="T171" s="92">
        <v>300</v>
      </c>
      <c r="U171" s="48" t="s">
        <v>156</v>
      </c>
    </row>
    <row r="172" spans="1:21" ht="60">
      <c r="A172" s="48">
        <f t="shared" si="53"/>
        <v>133</v>
      </c>
      <c r="B172" s="48" t="e">
        <f t="shared" si="54"/>
        <v>#REF!</v>
      </c>
      <c r="C172" s="49" t="s">
        <v>139</v>
      </c>
      <c r="D172" s="49" t="s">
        <v>138</v>
      </c>
      <c r="E172" s="50" t="s">
        <v>424</v>
      </c>
      <c r="F172" s="49" t="s">
        <v>380</v>
      </c>
      <c r="G172" s="58">
        <f t="shared" si="52"/>
        <v>69671.34</v>
      </c>
      <c r="H172" s="59"/>
      <c r="I172" s="59"/>
      <c r="J172" s="46">
        <v>69671.34</v>
      </c>
      <c r="K172" s="46"/>
      <c r="L172" s="59"/>
      <c r="M172" s="59"/>
      <c r="N172" s="59"/>
      <c r="O172" s="59"/>
      <c r="P172" s="59"/>
      <c r="Q172" s="59"/>
      <c r="R172" s="96" t="s">
        <v>460</v>
      </c>
      <c r="S172" s="96"/>
      <c r="T172" s="92">
        <v>320</v>
      </c>
      <c r="U172" s="48" t="s">
        <v>156</v>
      </c>
    </row>
    <row r="173" spans="1:21" ht="48">
      <c r="A173" s="48">
        <f t="shared" si="53"/>
        <v>134</v>
      </c>
      <c r="B173" s="48" t="e">
        <f t="shared" si="54"/>
        <v>#REF!</v>
      </c>
      <c r="C173" s="49" t="s">
        <v>139</v>
      </c>
      <c r="D173" s="49" t="s">
        <v>138</v>
      </c>
      <c r="E173" s="50" t="s">
        <v>425</v>
      </c>
      <c r="F173" s="49" t="s">
        <v>380</v>
      </c>
      <c r="G173" s="58">
        <f t="shared" si="52"/>
        <v>199603.32</v>
      </c>
      <c r="H173" s="59"/>
      <c r="I173" s="59"/>
      <c r="J173" s="46">
        <v>199603.32</v>
      </c>
      <c r="K173" s="46"/>
      <c r="L173" s="59"/>
      <c r="M173" s="59"/>
      <c r="N173" s="59"/>
      <c r="O173" s="59"/>
      <c r="P173" s="59"/>
      <c r="Q173" s="59"/>
      <c r="R173" s="96" t="s">
        <v>461</v>
      </c>
      <c r="S173" s="96"/>
      <c r="T173" s="92">
        <v>120</v>
      </c>
      <c r="U173" s="48" t="s">
        <v>156</v>
      </c>
    </row>
    <row r="174" spans="1:21" ht="30.75" customHeight="1">
      <c r="A174" s="48">
        <f t="shared" si="53"/>
        <v>135</v>
      </c>
      <c r="B174" s="48" t="e">
        <f t="shared" si="53"/>
        <v>#REF!</v>
      </c>
      <c r="C174" s="49" t="s">
        <v>139</v>
      </c>
      <c r="D174" s="49" t="s">
        <v>138</v>
      </c>
      <c r="E174" s="50" t="s">
        <v>550</v>
      </c>
      <c r="F174" s="49" t="s">
        <v>380</v>
      </c>
      <c r="G174" s="58">
        <f t="shared" si="52"/>
        <v>527800</v>
      </c>
      <c r="H174" s="59"/>
      <c r="I174" s="59"/>
      <c r="J174" s="46">
        <v>263900</v>
      </c>
      <c r="K174" s="46"/>
      <c r="L174" s="59">
        <v>263900</v>
      </c>
      <c r="M174" s="59"/>
      <c r="N174" s="59"/>
      <c r="O174" s="59"/>
      <c r="P174" s="59"/>
      <c r="Q174" s="59"/>
      <c r="R174" s="59"/>
      <c r="S174" s="59"/>
      <c r="T174" s="48"/>
      <c r="U174" s="48"/>
    </row>
    <row r="175" spans="1:21">
      <c r="A175" s="48"/>
      <c r="B175" s="75"/>
      <c r="C175" s="49"/>
      <c r="D175" s="49"/>
      <c r="E175" s="50"/>
      <c r="F175" s="49"/>
      <c r="G175" s="58"/>
      <c r="H175" s="59"/>
      <c r="I175" s="59"/>
      <c r="J175" s="46"/>
      <c r="K175" s="46"/>
      <c r="L175" s="59"/>
      <c r="M175" s="59"/>
      <c r="N175" s="59"/>
      <c r="O175" s="59"/>
      <c r="P175" s="59"/>
      <c r="Q175" s="59"/>
      <c r="R175" s="59"/>
      <c r="S175" s="59"/>
      <c r="T175" s="48"/>
      <c r="U175" s="48"/>
    </row>
    <row r="176" spans="1:21">
      <c r="A176" s="47"/>
      <c r="B176" s="76"/>
      <c r="C176" s="49"/>
      <c r="D176" s="49"/>
      <c r="E176" s="50"/>
      <c r="F176" s="52" t="s">
        <v>141</v>
      </c>
      <c r="G176" s="53">
        <f t="shared" ref="G176:Q176" si="55">+SUM(G134:G174)</f>
        <v>21558900.07</v>
      </c>
      <c r="H176" s="59">
        <f t="shared" si="55"/>
        <v>0</v>
      </c>
      <c r="I176" s="59">
        <f t="shared" si="55"/>
        <v>0</v>
      </c>
      <c r="J176" s="59">
        <f t="shared" si="55"/>
        <v>21015354.689999998</v>
      </c>
      <c r="K176" s="59">
        <f t="shared" si="55"/>
        <v>0</v>
      </c>
      <c r="L176" s="59">
        <f t="shared" si="55"/>
        <v>543545.38</v>
      </c>
      <c r="M176" s="59">
        <f t="shared" si="55"/>
        <v>0</v>
      </c>
      <c r="N176" s="59">
        <f t="shared" si="55"/>
        <v>0</v>
      </c>
      <c r="O176" s="59">
        <f t="shared" si="55"/>
        <v>0</v>
      </c>
      <c r="P176" s="59">
        <f t="shared" si="55"/>
        <v>0</v>
      </c>
      <c r="Q176" s="59">
        <f t="shared" si="55"/>
        <v>0</v>
      </c>
      <c r="R176" s="59"/>
      <c r="S176" s="59">
        <f>+SUM(S134:S174)</f>
        <v>0</v>
      </c>
      <c r="T176" s="47"/>
      <c r="U176" s="47"/>
    </row>
    <row r="177" spans="1:21">
      <c r="A177" s="47"/>
      <c r="B177" s="76"/>
      <c r="C177" s="54"/>
      <c r="D177" s="49"/>
      <c r="E177" s="50"/>
      <c r="F177" s="52"/>
      <c r="G177" s="53"/>
      <c r="H177" s="59"/>
      <c r="I177" s="59"/>
      <c r="J177" s="59"/>
      <c r="K177" s="59"/>
      <c r="L177" s="59"/>
      <c r="M177" s="59"/>
      <c r="N177" s="59"/>
      <c r="O177" s="59"/>
      <c r="P177" s="59"/>
      <c r="Q177" s="59"/>
      <c r="R177" s="59"/>
      <c r="S177" s="59"/>
      <c r="T177" s="47"/>
      <c r="U177" s="47"/>
    </row>
    <row r="178" spans="1:21">
      <c r="A178" s="47"/>
      <c r="B178" s="76"/>
      <c r="C178" s="54"/>
      <c r="D178" s="49"/>
      <c r="E178" s="50"/>
      <c r="F178" s="52" t="s">
        <v>154</v>
      </c>
      <c r="G178" s="53">
        <f>+G176+G132</f>
        <v>21738742.530000001</v>
      </c>
      <c r="H178" s="59">
        <f t="shared" ref="H178:I178" si="56">+H176</f>
        <v>0</v>
      </c>
      <c r="I178" s="59">
        <f t="shared" si="56"/>
        <v>0</v>
      </c>
      <c r="J178" s="59">
        <f>+J176+J132</f>
        <v>21195197.149999999</v>
      </c>
      <c r="K178" s="59">
        <f t="shared" ref="K178" si="57">+K176</f>
        <v>0</v>
      </c>
      <c r="L178" s="59">
        <f t="shared" ref="L178:Q178" si="58">+L176</f>
        <v>543545.38</v>
      </c>
      <c r="M178" s="59">
        <f t="shared" si="58"/>
        <v>0</v>
      </c>
      <c r="N178" s="59">
        <f t="shared" ref="N178" si="59">+N176</f>
        <v>0</v>
      </c>
      <c r="O178" s="59">
        <f t="shared" si="58"/>
        <v>0</v>
      </c>
      <c r="P178" s="59">
        <f t="shared" si="58"/>
        <v>0</v>
      </c>
      <c r="Q178" s="59">
        <f t="shared" si="58"/>
        <v>0</v>
      </c>
      <c r="R178" s="59"/>
      <c r="S178" s="59">
        <f t="shared" ref="S178" si="60">+S176</f>
        <v>0</v>
      </c>
      <c r="T178" s="47"/>
      <c r="U178" s="47"/>
    </row>
    <row r="179" spans="1:21">
      <c r="A179" s="47"/>
      <c r="B179" s="76"/>
      <c r="C179" s="54"/>
      <c r="D179" s="49"/>
      <c r="E179" s="50"/>
      <c r="F179" s="52"/>
      <c r="G179" s="53"/>
      <c r="H179" s="59"/>
      <c r="I179" s="59"/>
      <c r="J179" s="59"/>
      <c r="K179" s="59"/>
      <c r="L179" s="59"/>
      <c r="M179" s="59"/>
      <c r="N179" s="59"/>
      <c r="O179" s="59"/>
      <c r="P179" s="59"/>
      <c r="Q179" s="59"/>
      <c r="R179" s="59"/>
      <c r="S179" s="59"/>
      <c r="T179" s="47"/>
      <c r="U179" s="47"/>
    </row>
    <row r="180" spans="1:21">
      <c r="A180" s="56" t="s">
        <v>561</v>
      </c>
      <c r="B180" s="76"/>
      <c r="C180" s="54"/>
      <c r="D180" s="49"/>
      <c r="E180" s="50"/>
      <c r="F180" s="52"/>
      <c r="G180" s="53"/>
      <c r="H180" s="59"/>
      <c r="I180" s="59"/>
      <c r="J180" s="59"/>
      <c r="K180" s="59"/>
      <c r="L180" s="59"/>
      <c r="M180" s="59"/>
      <c r="N180" s="59"/>
      <c r="O180" s="59"/>
      <c r="P180" s="59"/>
      <c r="Q180" s="59"/>
      <c r="R180" s="59"/>
      <c r="S180" s="59"/>
      <c r="T180" s="47"/>
      <c r="U180" s="47"/>
    </row>
    <row r="181" spans="1:21" ht="72">
      <c r="A181" s="48">
        <f>A174+1</f>
        <v>136</v>
      </c>
      <c r="B181" s="48">
        <f t="shared" ref="B181" si="61">B180+1</f>
        <v>1</v>
      </c>
      <c r="C181" s="49" t="s">
        <v>139</v>
      </c>
      <c r="D181" s="49" t="s">
        <v>138</v>
      </c>
      <c r="E181" s="50" t="s">
        <v>411</v>
      </c>
      <c r="F181" s="49" t="s">
        <v>380</v>
      </c>
      <c r="G181" s="58">
        <f t="shared" ref="G181" si="62">+SUM(H181:Q181)</f>
        <v>744252.43</v>
      </c>
      <c r="H181" s="59"/>
      <c r="I181" s="59"/>
      <c r="J181" s="46"/>
      <c r="K181" s="46">
        <v>744252.43</v>
      </c>
      <c r="L181" s="59"/>
      <c r="M181" s="59"/>
      <c r="N181" s="59"/>
      <c r="O181" s="59"/>
      <c r="P181" s="59"/>
      <c r="Q181" s="59"/>
      <c r="R181" s="96" t="s">
        <v>449</v>
      </c>
      <c r="S181" s="96"/>
      <c r="T181" s="92">
        <v>150</v>
      </c>
      <c r="U181" s="48" t="s">
        <v>156</v>
      </c>
    </row>
    <row r="182" spans="1:21">
      <c r="A182" s="48"/>
      <c r="B182" s="75"/>
      <c r="C182" s="49"/>
      <c r="D182" s="49"/>
      <c r="E182" s="50"/>
      <c r="F182" s="49"/>
      <c r="G182" s="58"/>
      <c r="H182" s="59"/>
      <c r="I182" s="59"/>
      <c r="J182" s="46"/>
      <c r="K182" s="46"/>
      <c r="L182" s="59"/>
      <c r="M182" s="59"/>
      <c r="N182" s="59"/>
      <c r="O182" s="59"/>
      <c r="P182" s="59"/>
      <c r="Q182" s="59"/>
      <c r="R182" s="59"/>
      <c r="S182" s="59"/>
      <c r="T182" s="48"/>
      <c r="U182" s="48"/>
    </row>
    <row r="183" spans="1:21">
      <c r="A183" s="47"/>
      <c r="B183" s="76"/>
      <c r="C183" s="49"/>
      <c r="D183" s="49"/>
      <c r="E183" s="50"/>
      <c r="F183" s="52" t="s">
        <v>141</v>
      </c>
      <c r="G183" s="53">
        <f>G181</f>
        <v>744252.43</v>
      </c>
      <c r="H183" s="53">
        <f t="shared" ref="H183:S183" si="63">H181</f>
        <v>0</v>
      </c>
      <c r="I183" s="53">
        <f t="shared" si="63"/>
        <v>0</v>
      </c>
      <c r="J183" s="53">
        <f t="shared" si="63"/>
        <v>0</v>
      </c>
      <c r="K183" s="53">
        <f t="shared" si="63"/>
        <v>744252.43</v>
      </c>
      <c r="L183" s="53">
        <f t="shared" si="63"/>
        <v>0</v>
      </c>
      <c r="M183" s="53">
        <f t="shared" si="63"/>
        <v>0</v>
      </c>
      <c r="N183" s="53">
        <f t="shared" si="63"/>
        <v>0</v>
      </c>
      <c r="O183" s="53">
        <f t="shared" si="63"/>
        <v>0</v>
      </c>
      <c r="P183" s="53">
        <f t="shared" si="63"/>
        <v>0</v>
      </c>
      <c r="Q183" s="53">
        <f t="shared" si="63"/>
        <v>0</v>
      </c>
      <c r="R183" s="53" t="str">
        <f t="shared" si="63"/>
        <v>18,622.60 ML</v>
      </c>
      <c r="S183" s="53">
        <f t="shared" si="63"/>
        <v>0</v>
      </c>
      <c r="T183" s="47"/>
      <c r="U183" s="47"/>
    </row>
    <row r="184" spans="1:21">
      <c r="A184" s="47"/>
      <c r="B184" s="76"/>
      <c r="C184" s="54"/>
      <c r="D184" s="49"/>
      <c r="E184" s="50"/>
      <c r="F184" s="52"/>
      <c r="G184" s="53"/>
      <c r="H184" s="59"/>
      <c r="I184" s="59"/>
      <c r="J184" s="59"/>
      <c r="K184" s="59"/>
      <c r="L184" s="59"/>
      <c r="M184" s="59"/>
      <c r="N184" s="59"/>
      <c r="O184" s="59"/>
      <c r="P184" s="59"/>
      <c r="Q184" s="59"/>
      <c r="R184" s="59"/>
      <c r="S184" s="59"/>
      <c r="T184" s="47"/>
      <c r="U184" s="47"/>
    </row>
    <row r="185" spans="1:21">
      <c r="A185" s="47"/>
      <c r="B185" s="76"/>
      <c r="C185" s="54"/>
      <c r="D185" s="49"/>
      <c r="E185" s="50"/>
      <c r="F185" s="52" t="s">
        <v>562</v>
      </c>
      <c r="G185" s="53">
        <f>G183</f>
        <v>744252.43</v>
      </c>
      <c r="H185" s="53">
        <f t="shared" ref="H185:S185" si="64">H183</f>
        <v>0</v>
      </c>
      <c r="I185" s="53">
        <f t="shared" si="64"/>
        <v>0</v>
      </c>
      <c r="J185" s="53">
        <f t="shared" si="64"/>
        <v>0</v>
      </c>
      <c r="K185" s="53">
        <f t="shared" si="64"/>
        <v>744252.43</v>
      </c>
      <c r="L185" s="53">
        <f t="shared" si="64"/>
        <v>0</v>
      </c>
      <c r="M185" s="53">
        <f t="shared" si="64"/>
        <v>0</v>
      </c>
      <c r="N185" s="53">
        <f t="shared" si="64"/>
        <v>0</v>
      </c>
      <c r="O185" s="53">
        <f t="shared" si="64"/>
        <v>0</v>
      </c>
      <c r="P185" s="53">
        <f t="shared" si="64"/>
        <v>0</v>
      </c>
      <c r="Q185" s="53">
        <f t="shared" si="64"/>
        <v>0</v>
      </c>
      <c r="R185" s="53" t="str">
        <f t="shared" si="64"/>
        <v>18,622.60 ML</v>
      </c>
      <c r="S185" s="53">
        <f t="shared" si="64"/>
        <v>0</v>
      </c>
      <c r="T185" s="47"/>
      <c r="U185" s="47"/>
    </row>
    <row r="186" spans="1:21">
      <c r="A186" s="47"/>
      <c r="B186" s="76"/>
      <c r="C186" s="54"/>
      <c r="D186" s="49"/>
      <c r="E186" s="50"/>
      <c r="F186" s="52"/>
      <c r="G186" s="57"/>
      <c r="H186" s="68"/>
      <c r="I186" s="68"/>
      <c r="J186" s="68"/>
      <c r="K186" s="68"/>
      <c r="L186" s="68"/>
      <c r="M186" s="68"/>
      <c r="N186" s="68"/>
      <c r="O186" s="68"/>
      <c r="P186" s="68"/>
      <c r="Q186" s="68"/>
      <c r="R186" s="68"/>
      <c r="S186" s="68"/>
      <c r="T186" s="47"/>
      <c r="U186" s="47"/>
    </row>
    <row r="187" spans="1:21">
      <c r="A187" s="56" t="s">
        <v>161</v>
      </c>
      <c r="B187" s="77"/>
      <c r="C187" s="54"/>
      <c r="D187" s="49"/>
      <c r="E187" s="50"/>
      <c r="F187" s="52"/>
      <c r="G187" s="57"/>
      <c r="H187" s="68"/>
      <c r="I187" s="68"/>
      <c r="J187" s="68"/>
      <c r="K187" s="68"/>
      <c r="L187" s="68"/>
      <c r="M187" s="68"/>
      <c r="N187" s="68"/>
      <c r="O187" s="68"/>
      <c r="P187" s="68"/>
      <c r="Q187" s="68"/>
      <c r="R187" s="68"/>
      <c r="S187" s="68"/>
      <c r="T187" s="47"/>
      <c r="U187" s="47"/>
    </row>
    <row r="188" spans="1:21" ht="48">
      <c r="A188" s="74">
        <f>A181+1</f>
        <v>137</v>
      </c>
      <c r="B188" s="74">
        <v>1</v>
      </c>
      <c r="C188" s="49" t="s">
        <v>139</v>
      </c>
      <c r="D188" s="49" t="s">
        <v>138</v>
      </c>
      <c r="E188" s="50" t="s">
        <v>474</v>
      </c>
      <c r="F188" s="49" t="s">
        <v>143</v>
      </c>
      <c r="G188" s="58">
        <f t="shared" ref="G188:G200" si="65">+SUM(H188:Q188)</f>
        <v>1358335.51</v>
      </c>
      <c r="H188" s="68"/>
      <c r="I188" s="68"/>
      <c r="J188" s="68"/>
      <c r="K188" s="68"/>
      <c r="L188" s="46">
        <v>1358335.51</v>
      </c>
      <c r="M188" s="46"/>
      <c r="N188" s="46"/>
      <c r="O188" s="46"/>
      <c r="P188" s="46"/>
      <c r="Q188" s="68"/>
      <c r="R188" s="96" t="s">
        <v>480</v>
      </c>
      <c r="S188" s="96"/>
      <c r="T188" s="92">
        <v>90</v>
      </c>
      <c r="U188" s="48" t="s">
        <v>156</v>
      </c>
    </row>
    <row r="189" spans="1:21" ht="48">
      <c r="A189" s="74">
        <f>A188+1</f>
        <v>138</v>
      </c>
      <c r="B189" s="74">
        <f>B188+1</f>
        <v>2</v>
      </c>
      <c r="C189" s="49" t="s">
        <v>139</v>
      </c>
      <c r="D189" s="49" t="s">
        <v>138</v>
      </c>
      <c r="E189" s="50" t="s">
        <v>473</v>
      </c>
      <c r="F189" s="49" t="s">
        <v>143</v>
      </c>
      <c r="G189" s="58">
        <f t="shared" si="65"/>
        <v>1236845.67</v>
      </c>
      <c r="H189" s="68"/>
      <c r="I189" s="68"/>
      <c r="J189" s="68"/>
      <c r="K189" s="68"/>
      <c r="L189" s="46">
        <v>1236845.67</v>
      </c>
      <c r="M189" s="46"/>
      <c r="N189" s="46"/>
      <c r="O189" s="46"/>
      <c r="P189" s="46"/>
      <c r="Q189" s="68"/>
      <c r="R189" s="96" t="s">
        <v>481</v>
      </c>
      <c r="S189" s="96"/>
      <c r="T189" s="92">
        <v>320</v>
      </c>
      <c r="U189" s="48" t="s">
        <v>156</v>
      </c>
    </row>
    <row r="190" spans="1:21" ht="60">
      <c r="A190" s="74">
        <f>A189+1</f>
        <v>139</v>
      </c>
      <c r="B190" s="74">
        <f>B189+1</f>
        <v>3</v>
      </c>
      <c r="C190" s="49" t="s">
        <v>139</v>
      </c>
      <c r="D190" s="49" t="s">
        <v>138</v>
      </c>
      <c r="E190" s="50" t="s">
        <v>471</v>
      </c>
      <c r="F190" s="49" t="s">
        <v>476</v>
      </c>
      <c r="G190" s="58">
        <f t="shared" si="65"/>
        <v>1230243.8</v>
      </c>
      <c r="H190" s="68"/>
      <c r="I190" s="68"/>
      <c r="J190" s="68"/>
      <c r="K190" s="68"/>
      <c r="L190" s="46">
        <v>236048.4</v>
      </c>
      <c r="M190" s="46"/>
      <c r="N190" s="46">
        <v>994195.4</v>
      </c>
      <c r="O190" s="46"/>
      <c r="P190" s="46"/>
      <c r="Q190" s="68"/>
      <c r="R190" s="96" t="s">
        <v>484</v>
      </c>
      <c r="S190" s="96"/>
      <c r="T190" s="92">
        <v>120</v>
      </c>
      <c r="U190" s="48" t="s">
        <v>156</v>
      </c>
    </row>
    <row r="191" spans="1:21" ht="48">
      <c r="A191" s="74">
        <f t="shared" ref="A191:A199" si="66">A190+1</f>
        <v>140</v>
      </c>
      <c r="B191" s="74">
        <f t="shared" ref="B191:B200" si="67">B190+1</f>
        <v>4</v>
      </c>
      <c r="C191" s="49" t="s">
        <v>139</v>
      </c>
      <c r="D191" s="49" t="s">
        <v>138</v>
      </c>
      <c r="E191" s="50" t="s">
        <v>470</v>
      </c>
      <c r="F191" s="49" t="s">
        <v>219</v>
      </c>
      <c r="G191" s="58">
        <f t="shared" si="65"/>
        <v>1123327.24</v>
      </c>
      <c r="H191" s="68"/>
      <c r="I191" s="68"/>
      <c r="J191" s="68"/>
      <c r="K191" s="68"/>
      <c r="L191" s="46">
        <v>1123327.24</v>
      </c>
      <c r="M191" s="46"/>
      <c r="N191" s="46"/>
      <c r="O191" s="46"/>
      <c r="P191" s="46"/>
      <c r="Q191" s="68"/>
      <c r="R191" s="96" t="s">
        <v>485</v>
      </c>
      <c r="S191" s="96"/>
      <c r="T191" s="92">
        <v>140</v>
      </c>
      <c r="U191" s="48" t="s">
        <v>156</v>
      </c>
    </row>
    <row r="192" spans="1:21" ht="108">
      <c r="A192" s="74">
        <f t="shared" si="66"/>
        <v>141</v>
      </c>
      <c r="B192" s="74">
        <f t="shared" si="67"/>
        <v>5</v>
      </c>
      <c r="C192" s="49" t="s">
        <v>139</v>
      </c>
      <c r="D192" s="49" t="s">
        <v>138</v>
      </c>
      <c r="E192" s="50" t="s">
        <v>469</v>
      </c>
      <c r="F192" s="49" t="s">
        <v>143</v>
      </c>
      <c r="G192" s="58">
        <f t="shared" si="65"/>
        <v>1639966.53</v>
      </c>
      <c r="H192" s="68"/>
      <c r="I192" s="68"/>
      <c r="J192" s="68"/>
      <c r="K192" s="68"/>
      <c r="L192" s="46">
        <v>1639966.53</v>
      </c>
      <c r="M192" s="46"/>
      <c r="N192" s="46"/>
      <c r="O192" s="46"/>
      <c r="P192" s="46"/>
      <c r="Q192" s="68"/>
      <c r="R192" s="96" t="s">
        <v>486</v>
      </c>
      <c r="S192" s="96"/>
      <c r="T192" s="92">
        <v>140</v>
      </c>
      <c r="U192" s="48" t="s">
        <v>156</v>
      </c>
    </row>
    <row r="193" spans="1:21" ht="48">
      <c r="A193" s="74">
        <f t="shared" si="66"/>
        <v>142</v>
      </c>
      <c r="B193" s="74">
        <f t="shared" si="67"/>
        <v>6</v>
      </c>
      <c r="C193" s="49" t="s">
        <v>139</v>
      </c>
      <c r="D193" s="49" t="s">
        <v>138</v>
      </c>
      <c r="E193" s="50" t="s">
        <v>468</v>
      </c>
      <c r="F193" s="49" t="s">
        <v>380</v>
      </c>
      <c r="G193" s="58">
        <f t="shared" si="65"/>
        <v>3246233.52</v>
      </c>
      <c r="H193" s="68"/>
      <c r="I193" s="68"/>
      <c r="J193" s="68"/>
      <c r="K193" s="68"/>
      <c r="L193" s="46">
        <v>3246233.52</v>
      </c>
      <c r="M193" s="46"/>
      <c r="N193" s="46"/>
      <c r="O193" s="46"/>
      <c r="P193" s="46"/>
      <c r="Q193" s="68"/>
      <c r="R193" s="96" t="s">
        <v>487</v>
      </c>
      <c r="S193" s="96"/>
      <c r="T193" s="92">
        <v>350</v>
      </c>
      <c r="U193" s="48" t="s">
        <v>156</v>
      </c>
    </row>
    <row r="194" spans="1:21" ht="48">
      <c r="A194" s="74">
        <f t="shared" si="66"/>
        <v>143</v>
      </c>
      <c r="B194" s="74">
        <f t="shared" si="67"/>
        <v>7</v>
      </c>
      <c r="C194" s="49" t="s">
        <v>139</v>
      </c>
      <c r="D194" s="49" t="s">
        <v>138</v>
      </c>
      <c r="E194" s="50" t="s">
        <v>467</v>
      </c>
      <c r="F194" s="49" t="s">
        <v>380</v>
      </c>
      <c r="G194" s="58">
        <f t="shared" si="65"/>
        <v>2507006.39</v>
      </c>
      <c r="H194" s="68"/>
      <c r="I194" s="68"/>
      <c r="J194" s="68"/>
      <c r="K194" s="68"/>
      <c r="L194" s="46">
        <v>2507006.39</v>
      </c>
      <c r="M194" s="46"/>
      <c r="N194" s="46"/>
      <c r="O194" s="46"/>
      <c r="P194" s="46"/>
      <c r="Q194" s="68"/>
      <c r="R194" s="96" t="s">
        <v>488</v>
      </c>
      <c r="S194" s="96"/>
      <c r="T194" s="92">
        <v>310</v>
      </c>
      <c r="U194" s="48" t="s">
        <v>156</v>
      </c>
    </row>
    <row r="195" spans="1:21" ht="60">
      <c r="A195" s="74">
        <f>A194+1</f>
        <v>144</v>
      </c>
      <c r="B195" s="74">
        <f>B194+1</f>
        <v>8</v>
      </c>
      <c r="C195" s="49" t="s">
        <v>139</v>
      </c>
      <c r="D195" s="49" t="s">
        <v>138</v>
      </c>
      <c r="E195" s="50" t="s">
        <v>466</v>
      </c>
      <c r="F195" s="49" t="s">
        <v>380</v>
      </c>
      <c r="G195" s="58">
        <f t="shared" si="65"/>
        <v>335250.71999999997</v>
      </c>
      <c r="H195" s="68"/>
      <c r="I195" s="68"/>
      <c r="J195" s="68"/>
      <c r="K195" s="68"/>
      <c r="L195" s="46">
        <v>335250.71999999997</v>
      </c>
      <c r="M195" s="46"/>
      <c r="N195" s="46"/>
      <c r="O195" s="46"/>
      <c r="P195" s="46"/>
      <c r="Q195" s="68"/>
      <c r="R195" s="96" t="s">
        <v>489</v>
      </c>
      <c r="S195" s="96"/>
      <c r="T195" s="92">
        <v>260</v>
      </c>
      <c r="U195" s="48" t="s">
        <v>156</v>
      </c>
    </row>
    <row r="196" spans="1:21" ht="60">
      <c r="A196" s="74">
        <f t="shared" si="66"/>
        <v>145</v>
      </c>
      <c r="B196" s="74">
        <f t="shared" si="67"/>
        <v>9</v>
      </c>
      <c r="C196" s="49" t="s">
        <v>139</v>
      </c>
      <c r="D196" s="49" t="s">
        <v>138</v>
      </c>
      <c r="E196" s="50" t="s">
        <v>465</v>
      </c>
      <c r="F196" s="49" t="s">
        <v>143</v>
      </c>
      <c r="G196" s="58">
        <f t="shared" si="65"/>
        <v>2526524.25</v>
      </c>
      <c r="H196" s="68"/>
      <c r="I196" s="68"/>
      <c r="J196" s="68"/>
      <c r="K196" s="68"/>
      <c r="L196" s="46">
        <v>2526524.25</v>
      </c>
      <c r="M196" s="46"/>
      <c r="N196" s="46"/>
      <c r="O196" s="46"/>
      <c r="P196" s="46"/>
      <c r="Q196" s="68"/>
      <c r="R196" s="96" t="s">
        <v>490</v>
      </c>
      <c r="S196" s="96"/>
      <c r="T196" s="92">
        <v>260</v>
      </c>
      <c r="U196" s="48" t="s">
        <v>156</v>
      </c>
    </row>
    <row r="197" spans="1:21" ht="60">
      <c r="A197" s="74">
        <f t="shared" si="66"/>
        <v>146</v>
      </c>
      <c r="B197" s="74">
        <f t="shared" si="67"/>
        <v>10</v>
      </c>
      <c r="C197" s="49" t="s">
        <v>139</v>
      </c>
      <c r="D197" s="49" t="s">
        <v>138</v>
      </c>
      <c r="E197" s="50" t="s">
        <v>464</v>
      </c>
      <c r="F197" s="49" t="s">
        <v>477</v>
      </c>
      <c r="G197" s="58">
        <f t="shared" si="65"/>
        <v>1293809.71</v>
      </c>
      <c r="H197" s="68"/>
      <c r="I197" s="68"/>
      <c r="J197" s="68"/>
      <c r="K197" s="68"/>
      <c r="L197" s="46">
        <v>1293809.71</v>
      </c>
      <c r="M197" s="46"/>
      <c r="N197" s="46"/>
      <c r="O197" s="46"/>
      <c r="P197" s="46"/>
      <c r="Q197" s="68"/>
      <c r="R197" s="96" t="s">
        <v>491</v>
      </c>
      <c r="S197" s="96"/>
      <c r="T197" s="92">
        <v>90</v>
      </c>
      <c r="U197" s="48" t="s">
        <v>156</v>
      </c>
    </row>
    <row r="198" spans="1:21" ht="48">
      <c r="A198" s="74">
        <f t="shared" si="66"/>
        <v>147</v>
      </c>
      <c r="B198" s="74">
        <f t="shared" si="67"/>
        <v>11</v>
      </c>
      <c r="C198" s="49" t="s">
        <v>139</v>
      </c>
      <c r="D198" s="49" t="s">
        <v>138</v>
      </c>
      <c r="E198" s="50" t="s">
        <v>463</v>
      </c>
      <c r="F198" s="49" t="s">
        <v>478</v>
      </c>
      <c r="G198" s="58">
        <f t="shared" si="65"/>
        <v>1296233.07</v>
      </c>
      <c r="H198" s="68"/>
      <c r="I198" s="68"/>
      <c r="J198" s="68"/>
      <c r="K198" s="68"/>
      <c r="L198" s="46">
        <v>1296233.07</v>
      </c>
      <c r="M198" s="46"/>
      <c r="N198" s="46"/>
      <c r="O198" s="46"/>
      <c r="P198" s="46"/>
      <c r="Q198" s="68"/>
      <c r="R198" s="96" t="s">
        <v>492</v>
      </c>
      <c r="S198" s="96"/>
      <c r="T198" s="92">
        <v>110</v>
      </c>
      <c r="U198" s="48" t="s">
        <v>156</v>
      </c>
    </row>
    <row r="199" spans="1:21" ht="48">
      <c r="A199" s="74">
        <f t="shared" si="66"/>
        <v>148</v>
      </c>
      <c r="B199" s="74">
        <f>B198+1</f>
        <v>12</v>
      </c>
      <c r="C199" s="49" t="s">
        <v>139</v>
      </c>
      <c r="D199" s="49" t="s">
        <v>138</v>
      </c>
      <c r="E199" s="50" t="s">
        <v>462</v>
      </c>
      <c r="F199" s="49" t="s">
        <v>219</v>
      </c>
      <c r="G199" s="58">
        <f t="shared" si="65"/>
        <v>1294874.8500000001</v>
      </c>
      <c r="H199" s="68"/>
      <c r="I199" s="68"/>
      <c r="J199" s="68"/>
      <c r="K199" s="68"/>
      <c r="L199" s="46">
        <v>1294874.8500000001</v>
      </c>
      <c r="M199" s="46"/>
      <c r="N199" s="46"/>
      <c r="O199" s="46"/>
      <c r="P199" s="46"/>
      <c r="Q199" s="68"/>
      <c r="R199" s="96" t="s">
        <v>493</v>
      </c>
      <c r="S199" s="96"/>
      <c r="T199" s="92">
        <v>130</v>
      </c>
      <c r="U199" s="48" t="s">
        <v>156</v>
      </c>
    </row>
    <row r="200" spans="1:21" ht="60">
      <c r="A200" s="74">
        <f>A199+1</f>
        <v>149</v>
      </c>
      <c r="B200" s="74">
        <f t="shared" si="67"/>
        <v>13</v>
      </c>
      <c r="C200" s="49" t="s">
        <v>139</v>
      </c>
      <c r="D200" s="49" t="s">
        <v>138</v>
      </c>
      <c r="E200" s="50" t="s">
        <v>479</v>
      </c>
      <c r="F200" s="49" t="s">
        <v>143</v>
      </c>
      <c r="G200" s="58">
        <f t="shared" si="65"/>
        <v>633154.74</v>
      </c>
      <c r="H200" s="68"/>
      <c r="I200" s="68"/>
      <c r="J200" s="68"/>
      <c r="K200" s="68"/>
      <c r="L200" s="46">
        <v>633154.74</v>
      </c>
      <c r="M200" s="46"/>
      <c r="N200" s="46"/>
      <c r="O200" s="46"/>
      <c r="P200" s="46"/>
      <c r="Q200" s="68"/>
      <c r="R200" s="96" t="s">
        <v>371</v>
      </c>
      <c r="S200" s="96"/>
      <c r="T200" s="48">
        <v>140</v>
      </c>
      <c r="U200" s="48" t="s">
        <v>156</v>
      </c>
    </row>
    <row r="201" spans="1:21">
      <c r="A201" s="29"/>
      <c r="B201" s="78"/>
      <c r="C201" s="54"/>
      <c r="D201" s="49"/>
      <c r="E201" s="50"/>
      <c r="F201" s="52" t="s">
        <v>141</v>
      </c>
      <c r="G201" s="53">
        <f t="shared" ref="G201:O201" si="68">+SUM(G188:G200)</f>
        <v>19721806</v>
      </c>
      <c r="H201" s="59">
        <f t="shared" si="68"/>
        <v>0</v>
      </c>
      <c r="I201" s="59">
        <f t="shared" si="68"/>
        <v>0</v>
      </c>
      <c r="J201" s="59">
        <f t="shared" si="68"/>
        <v>0</v>
      </c>
      <c r="K201" s="59">
        <f t="shared" si="68"/>
        <v>0</v>
      </c>
      <c r="L201" s="59">
        <f t="shared" si="68"/>
        <v>18727610.600000001</v>
      </c>
      <c r="M201" s="59">
        <f t="shared" si="68"/>
        <v>0</v>
      </c>
      <c r="N201" s="59">
        <f t="shared" si="68"/>
        <v>994195.4</v>
      </c>
      <c r="O201" s="59">
        <f t="shared" si="68"/>
        <v>0</v>
      </c>
      <c r="P201" s="59">
        <f>+SUM(P195:P200)</f>
        <v>0</v>
      </c>
      <c r="Q201" s="59">
        <f>+SUM(Q188:Q200)</f>
        <v>0</v>
      </c>
      <c r="R201" s="59"/>
      <c r="S201" s="59">
        <f>+SUM(S188:S200)</f>
        <v>0</v>
      </c>
      <c r="T201" s="47"/>
      <c r="U201" s="47"/>
    </row>
    <row r="202" spans="1:21">
      <c r="A202" s="29"/>
      <c r="B202" s="78"/>
      <c r="C202" s="54"/>
      <c r="D202" s="49"/>
      <c r="E202" s="50"/>
      <c r="F202" s="52"/>
      <c r="G202" s="53"/>
      <c r="H202" s="59"/>
      <c r="I202" s="59"/>
      <c r="J202" s="59"/>
      <c r="K202" s="59"/>
      <c r="L202" s="59"/>
      <c r="M202" s="59"/>
      <c r="N202" s="59"/>
      <c r="O202" s="59"/>
      <c r="P202" s="59"/>
      <c r="Q202" s="59"/>
      <c r="R202" s="59"/>
      <c r="S202" s="59"/>
      <c r="T202" s="47"/>
      <c r="U202" s="47"/>
    </row>
    <row r="203" spans="1:21">
      <c r="A203" s="29"/>
      <c r="B203" s="78"/>
      <c r="C203" s="54"/>
      <c r="D203" s="49"/>
      <c r="E203" s="50"/>
      <c r="F203" s="52" t="s">
        <v>163</v>
      </c>
      <c r="G203" s="53">
        <f>+G201</f>
        <v>19721806</v>
      </c>
      <c r="H203" s="59">
        <f t="shared" ref="H203:Q203" si="69">+H201</f>
        <v>0</v>
      </c>
      <c r="I203" s="59">
        <f t="shared" si="69"/>
        <v>0</v>
      </c>
      <c r="J203" s="59">
        <f t="shared" si="69"/>
        <v>0</v>
      </c>
      <c r="K203" s="59"/>
      <c r="L203" s="59">
        <f t="shared" si="69"/>
        <v>18727610.600000001</v>
      </c>
      <c r="M203" s="59">
        <f>+M201</f>
        <v>0</v>
      </c>
      <c r="N203" s="59">
        <f>+N201</f>
        <v>994195.4</v>
      </c>
      <c r="O203" s="59">
        <f>+O201</f>
        <v>0</v>
      </c>
      <c r="P203" s="59">
        <f>+P201</f>
        <v>0</v>
      </c>
      <c r="Q203" s="59">
        <f t="shared" si="69"/>
        <v>0</v>
      </c>
      <c r="R203" s="59"/>
      <c r="S203" s="59">
        <f t="shared" ref="S203" si="70">+S201</f>
        <v>0</v>
      </c>
      <c r="T203" s="47"/>
      <c r="U203" s="47"/>
    </row>
    <row r="204" spans="1:21">
      <c r="A204" s="29"/>
      <c r="B204" s="78"/>
      <c r="C204" s="54"/>
      <c r="D204" s="49"/>
      <c r="E204" s="50"/>
      <c r="F204" s="52"/>
      <c r="G204" s="53"/>
      <c r="H204" s="59"/>
      <c r="I204" s="59"/>
      <c r="J204" s="59"/>
      <c r="K204" s="59"/>
      <c r="L204" s="59"/>
      <c r="M204" s="59"/>
      <c r="N204" s="59"/>
      <c r="O204" s="59"/>
      <c r="P204" s="59"/>
      <c r="Q204" s="59"/>
      <c r="R204" s="59"/>
      <c r="S204" s="59"/>
      <c r="T204" s="47"/>
      <c r="U204" s="47"/>
    </row>
    <row r="205" spans="1:21">
      <c r="A205" s="56" t="s">
        <v>551</v>
      </c>
      <c r="B205" s="77"/>
      <c r="C205" s="100"/>
      <c r="D205" s="101"/>
      <c r="E205" s="50"/>
      <c r="F205" s="52"/>
      <c r="G205" s="53"/>
      <c r="H205" s="59"/>
      <c r="I205" s="59"/>
      <c r="J205" s="59"/>
      <c r="K205" s="59"/>
      <c r="L205" s="59"/>
      <c r="M205" s="59"/>
      <c r="N205" s="59"/>
      <c r="O205" s="59"/>
      <c r="P205" s="59"/>
      <c r="Q205" s="59"/>
      <c r="R205" s="59"/>
      <c r="S205" s="59"/>
      <c r="T205" s="47"/>
      <c r="U205" s="47"/>
    </row>
    <row r="206" spans="1:21" ht="60">
      <c r="A206" s="74">
        <f>A200+1</f>
        <v>150</v>
      </c>
      <c r="B206" s="74">
        <v>1</v>
      </c>
      <c r="C206" s="49" t="s">
        <v>139</v>
      </c>
      <c r="D206" s="49" t="s">
        <v>138</v>
      </c>
      <c r="E206" s="50" t="s">
        <v>472</v>
      </c>
      <c r="F206" s="49" t="s">
        <v>380</v>
      </c>
      <c r="G206" s="58">
        <f>+SUM(H206:Q206)</f>
        <v>2727544.98</v>
      </c>
      <c r="H206" s="68"/>
      <c r="I206" s="68"/>
      <c r="J206" s="67">
        <v>249162.92</v>
      </c>
      <c r="K206" s="68"/>
      <c r="L206" s="46"/>
      <c r="M206" s="46">
        <v>2157249.06</v>
      </c>
      <c r="N206" s="46"/>
      <c r="O206" s="46">
        <v>321133</v>
      </c>
      <c r="P206" s="46"/>
      <c r="Q206" s="68"/>
      <c r="R206" s="96" t="s">
        <v>482</v>
      </c>
      <c r="S206" s="96"/>
      <c r="T206" s="92">
        <v>500</v>
      </c>
      <c r="U206" s="48" t="s">
        <v>156</v>
      </c>
    </row>
    <row r="207" spans="1:21">
      <c r="A207" s="74"/>
      <c r="B207" s="74"/>
      <c r="C207" s="49"/>
      <c r="D207" s="49"/>
      <c r="E207" s="50"/>
      <c r="F207" s="52" t="s">
        <v>141</v>
      </c>
      <c r="G207" s="58">
        <f>G206</f>
        <v>2727544.98</v>
      </c>
      <c r="H207" s="58">
        <f t="shared" ref="H207:Q207" si="71">H206</f>
        <v>0</v>
      </c>
      <c r="I207" s="58">
        <f t="shared" si="71"/>
        <v>0</v>
      </c>
      <c r="J207" s="58">
        <f t="shared" si="71"/>
        <v>249162.92</v>
      </c>
      <c r="K207" s="58">
        <f t="shared" si="71"/>
        <v>0</v>
      </c>
      <c r="L207" s="58">
        <f t="shared" si="71"/>
        <v>0</v>
      </c>
      <c r="M207" s="58">
        <f t="shared" si="71"/>
        <v>2157249.06</v>
      </c>
      <c r="N207" s="58">
        <f t="shared" si="71"/>
        <v>0</v>
      </c>
      <c r="O207" s="58">
        <f t="shared" si="71"/>
        <v>321133</v>
      </c>
      <c r="P207" s="58">
        <f t="shared" si="71"/>
        <v>0</v>
      </c>
      <c r="Q207" s="58">
        <f t="shared" si="71"/>
        <v>0</v>
      </c>
      <c r="R207" s="96"/>
      <c r="S207" s="58">
        <f t="shared" ref="S207" si="72">S206</f>
        <v>0</v>
      </c>
      <c r="T207" s="92"/>
      <c r="U207" s="48"/>
    </row>
    <row r="208" spans="1:21">
      <c r="A208" s="74"/>
      <c r="B208" s="74"/>
      <c r="C208" s="49"/>
      <c r="D208" s="49"/>
      <c r="E208" s="50"/>
      <c r="F208" s="52"/>
      <c r="G208" s="58"/>
      <c r="H208" s="68"/>
      <c r="I208" s="68"/>
      <c r="J208" s="67"/>
      <c r="K208" s="68"/>
      <c r="L208" s="46"/>
      <c r="M208" s="46"/>
      <c r="N208" s="46"/>
      <c r="O208" s="46"/>
      <c r="P208" s="46"/>
      <c r="Q208" s="68"/>
      <c r="R208" s="96"/>
      <c r="S208" s="68"/>
      <c r="T208" s="92"/>
      <c r="U208" s="48"/>
    </row>
    <row r="209" spans="1:21">
      <c r="A209" s="29"/>
      <c r="B209" s="78"/>
      <c r="C209" s="54"/>
      <c r="D209" s="49"/>
      <c r="E209" s="50"/>
      <c r="F209" s="52" t="s">
        <v>552</v>
      </c>
      <c r="G209" s="53">
        <f>G207</f>
        <v>2727544.98</v>
      </c>
      <c r="H209" s="53">
        <f t="shared" ref="H209:Q209" si="73">H207</f>
        <v>0</v>
      </c>
      <c r="I209" s="53">
        <f t="shared" si="73"/>
        <v>0</v>
      </c>
      <c r="J209" s="53">
        <f t="shared" si="73"/>
        <v>249162.92</v>
      </c>
      <c r="K209" s="53">
        <f t="shared" si="73"/>
        <v>0</v>
      </c>
      <c r="L209" s="53">
        <f t="shared" si="73"/>
        <v>0</v>
      </c>
      <c r="M209" s="53">
        <f t="shared" si="73"/>
        <v>2157249.06</v>
      </c>
      <c r="N209" s="53">
        <f t="shared" si="73"/>
        <v>0</v>
      </c>
      <c r="O209" s="53">
        <f t="shared" si="73"/>
        <v>321133</v>
      </c>
      <c r="P209" s="53">
        <f t="shared" si="73"/>
        <v>0</v>
      </c>
      <c r="Q209" s="53">
        <f t="shared" si="73"/>
        <v>0</v>
      </c>
      <c r="R209" s="59"/>
      <c r="S209" s="53">
        <f t="shared" ref="S209" si="74">S207</f>
        <v>0</v>
      </c>
      <c r="T209" s="47"/>
      <c r="U209" s="47"/>
    </row>
    <row r="210" spans="1:21">
      <c r="A210" s="29"/>
      <c r="B210" s="78"/>
      <c r="C210" s="54"/>
      <c r="D210" s="49"/>
      <c r="E210" s="50"/>
      <c r="F210" s="52"/>
      <c r="G210" s="53"/>
      <c r="H210" s="59"/>
      <c r="I210" s="59"/>
      <c r="J210" s="59"/>
      <c r="K210" s="59"/>
      <c r="L210" s="59"/>
      <c r="M210" s="59"/>
      <c r="N210" s="59"/>
      <c r="O210" s="59"/>
      <c r="P210" s="59"/>
      <c r="Q210" s="59"/>
      <c r="R210" s="59"/>
      <c r="S210" s="59"/>
      <c r="T210" s="47"/>
      <c r="U210" s="47"/>
    </row>
    <row r="211" spans="1:21">
      <c r="A211" s="29"/>
      <c r="B211" s="78"/>
      <c r="C211" s="54"/>
      <c r="D211" s="49"/>
      <c r="E211" s="50"/>
      <c r="F211" s="52"/>
      <c r="G211" s="53"/>
      <c r="H211" s="59"/>
      <c r="I211" s="59"/>
      <c r="J211" s="59"/>
      <c r="K211" s="59"/>
      <c r="L211" s="59"/>
      <c r="M211" s="59"/>
      <c r="N211" s="59"/>
      <c r="O211" s="59"/>
      <c r="P211" s="59"/>
      <c r="Q211" s="59"/>
      <c r="R211" s="59"/>
      <c r="S211" s="59"/>
      <c r="T211" s="47"/>
      <c r="U211" s="47"/>
    </row>
    <row r="212" spans="1:21" ht="15" customHeight="1">
      <c r="A212" s="56" t="s">
        <v>494</v>
      </c>
      <c r="B212" s="47"/>
      <c r="C212" s="54"/>
      <c r="D212" s="54"/>
      <c r="E212" s="47"/>
      <c r="F212" s="52"/>
      <c r="G212" s="53"/>
      <c r="H212" s="59"/>
      <c r="I212" s="59"/>
      <c r="J212" s="59"/>
      <c r="K212" s="59"/>
      <c r="L212" s="59"/>
      <c r="M212" s="59"/>
      <c r="N212" s="59"/>
      <c r="O212" s="59"/>
      <c r="P212" s="59"/>
      <c r="Q212" s="59"/>
      <c r="R212" s="59"/>
      <c r="S212" s="59"/>
      <c r="T212" s="47"/>
      <c r="U212" s="47"/>
    </row>
    <row r="213" spans="1:21" ht="36">
      <c r="A213" s="48">
        <f>A206+1</f>
        <v>151</v>
      </c>
      <c r="B213" s="48">
        <v>1</v>
      </c>
      <c r="C213" s="48" t="s">
        <v>137</v>
      </c>
      <c r="D213" s="49" t="s">
        <v>136</v>
      </c>
      <c r="E213" s="50" t="s">
        <v>533</v>
      </c>
      <c r="F213" s="49" t="s">
        <v>475</v>
      </c>
      <c r="G213" s="58">
        <f t="shared" ref="G213:G218" si="75">+SUM(H213:Q213)</f>
        <v>2580000</v>
      </c>
      <c r="H213" s="68"/>
      <c r="I213" s="68"/>
      <c r="J213" s="58">
        <v>1290000</v>
      </c>
      <c r="K213" s="58"/>
      <c r="L213" s="58"/>
      <c r="M213" s="58"/>
      <c r="N213" s="58"/>
      <c r="O213" s="58"/>
      <c r="P213" s="58"/>
      <c r="Q213" s="58">
        <v>1290000</v>
      </c>
      <c r="R213" s="96" t="s">
        <v>519</v>
      </c>
      <c r="S213" s="96"/>
      <c r="T213" s="92">
        <v>350</v>
      </c>
      <c r="U213" s="48" t="s">
        <v>156</v>
      </c>
    </row>
    <row r="214" spans="1:21" ht="36">
      <c r="A214" s="48">
        <f>A213+1</f>
        <v>152</v>
      </c>
      <c r="B214" s="75">
        <f>B213+1</f>
        <v>2</v>
      </c>
      <c r="C214" s="48" t="s">
        <v>137</v>
      </c>
      <c r="D214" s="49" t="s">
        <v>136</v>
      </c>
      <c r="E214" s="50" t="s">
        <v>534</v>
      </c>
      <c r="F214" s="49" t="s">
        <v>499</v>
      </c>
      <c r="G214" s="58">
        <f t="shared" si="75"/>
        <v>3800000</v>
      </c>
      <c r="H214" s="68"/>
      <c r="I214" s="68"/>
      <c r="J214" s="58">
        <v>1900000</v>
      </c>
      <c r="K214" s="58"/>
      <c r="L214" s="58"/>
      <c r="M214" s="58"/>
      <c r="N214" s="58"/>
      <c r="O214" s="58"/>
      <c r="P214" s="58"/>
      <c r="Q214" s="58">
        <v>1900000</v>
      </c>
      <c r="R214" s="96" t="s">
        <v>272</v>
      </c>
      <c r="S214" s="96"/>
      <c r="T214" s="92">
        <v>1220</v>
      </c>
      <c r="U214" s="48" t="s">
        <v>156</v>
      </c>
    </row>
    <row r="215" spans="1:21" ht="36">
      <c r="A215" s="48">
        <f>A214+1</f>
        <v>153</v>
      </c>
      <c r="B215" s="75">
        <f>B214+1</f>
        <v>3</v>
      </c>
      <c r="C215" s="48" t="s">
        <v>137</v>
      </c>
      <c r="D215" s="49" t="s">
        <v>136</v>
      </c>
      <c r="E215" s="50" t="s">
        <v>535</v>
      </c>
      <c r="F215" s="49" t="s">
        <v>152</v>
      </c>
      <c r="G215" s="58">
        <f t="shared" si="75"/>
        <v>1450000</v>
      </c>
      <c r="H215" s="68"/>
      <c r="I215" s="68"/>
      <c r="J215" s="58">
        <v>725000</v>
      </c>
      <c r="K215" s="58"/>
      <c r="L215" s="58"/>
      <c r="M215" s="58"/>
      <c r="N215" s="58"/>
      <c r="O215" s="58"/>
      <c r="P215" s="58"/>
      <c r="Q215" s="58">
        <v>725000</v>
      </c>
      <c r="R215" s="96" t="s">
        <v>520</v>
      </c>
      <c r="S215" s="96"/>
      <c r="T215" s="92">
        <v>250</v>
      </c>
      <c r="U215" s="48" t="s">
        <v>156</v>
      </c>
    </row>
    <row r="216" spans="1:21" ht="36">
      <c r="A216" s="48">
        <f t="shared" ref="A216:B218" si="76">A215+1</f>
        <v>154</v>
      </c>
      <c r="B216" s="75">
        <f t="shared" si="76"/>
        <v>4</v>
      </c>
      <c r="C216" s="48" t="s">
        <v>137</v>
      </c>
      <c r="D216" s="49" t="s">
        <v>136</v>
      </c>
      <c r="E216" s="50" t="s">
        <v>536</v>
      </c>
      <c r="F216" s="49" t="s">
        <v>477</v>
      </c>
      <c r="G216" s="58">
        <f t="shared" si="75"/>
        <v>950000</v>
      </c>
      <c r="H216" s="68"/>
      <c r="I216" s="68"/>
      <c r="J216" s="58">
        <v>475000</v>
      </c>
      <c r="K216" s="58"/>
      <c r="L216" s="58"/>
      <c r="M216" s="58"/>
      <c r="N216" s="58"/>
      <c r="O216" s="58"/>
      <c r="P216" s="58"/>
      <c r="Q216" s="58">
        <v>475000</v>
      </c>
      <c r="R216" s="96" t="s">
        <v>521</v>
      </c>
      <c r="S216" s="96"/>
      <c r="T216" s="92">
        <v>230</v>
      </c>
      <c r="U216" s="48" t="s">
        <v>156</v>
      </c>
    </row>
    <row r="217" spans="1:21" ht="36">
      <c r="A217" s="48">
        <f t="shared" si="76"/>
        <v>155</v>
      </c>
      <c r="B217" s="75">
        <f t="shared" si="76"/>
        <v>5</v>
      </c>
      <c r="C217" s="48" t="s">
        <v>137</v>
      </c>
      <c r="D217" s="49" t="s">
        <v>136</v>
      </c>
      <c r="E217" s="50" t="s">
        <v>537</v>
      </c>
      <c r="F217" s="49" t="s">
        <v>501</v>
      </c>
      <c r="G217" s="58">
        <f t="shared" si="75"/>
        <v>440000</v>
      </c>
      <c r="H217" s="68"/>
      <c r="I217" s="68"/>
      <c r="J217" s="58">
        <v>220000</v>
      </c>
      <c r="K217" s="58"/>
      <c r="L217" s="58"/>
      <c r="M217" s="58"/>
      <c r="N217" s="58"/>
      <c r="O217" s="58"/>
      <c r="P217" s="58"/>
      <c r="Q217" s="58">
        <v>220000</v>
      </c>
      <c r="R217" s="96" t="s">
        <v>272</v>
      </c>
      <c r="S217" s="96"/>
      <c r="T217" s="92">
        <v>200</v>
      </c>
      <c r="U217" s="48" t="s">
        <v>156</v>
      </c>
    </row>
    <row r="218" spans="1:21" ht="48">
      <c r="A218" s="48">
        <f t="shared" si="76"/>
        <v>156</v>
      </c>
      <c r="B218" s="75">
        <f t="shared" si="76"/>
        <v>6</v>
      </c>
      <c r="C218" s="48" t="s">
        <v>137</v>
      </c>
      <c r="D218" s="49" t="s">
        <v>136</v>
      </c>
      <c r="E218" s="50" t="s">
        <v>538</v>
      </c>
      <c r="F218" s="49" t="s">
        <v>152</v>
      </c>
      <c r="G218" s="58">
        <f t="shared" si="75"/>
        <v>599638</v>
      </c>
      <c r="H218" s="68"/>
      <c r="I218" s="68"/>
      <c r="J218" s="58">
        <v>299819</v>
      </c>
      <c r="K218" s="58"/>
      <c r="L218" s="58"/>
      <c r="M218" s="58"/>
      <c r="N218" s="58"/>
      <c r="O218" s="58"/>
      <c r="P218" s="58"/>
      <c r="Q218" s="58">
        <v>299819</v>
      </c>
      <c r="R218" s="96" t="s">
        <v>522</v>
      </c>
      <c r="S218" s="96"/>
      <c r="T218" s="92">
        <v>250</v>
      </c>
      <c r="U218" s="48" t="s">
        <v>156</v>
      </c>
    </row>
    <row r="219" spans="1:21" ht="15" customHeight="1">
      <c r="A219" s="47"/>
      <c r="B219" s="47"/>
      <c r="C219" s="54"/>
      <c r="D219" s="49"/>
      <c r="E219" s="50"/>
      <c r="F219" s="52" t="s">
        <v>140</v>
      </c>
      <c r="G219" s="53">
        <f t="shared" ref="G219:Q219" si="77">+SUM(G213:G218)</f>
        <v>9819638</v>
      </c>
      <c r="H219" s="59">
        <f t="shared" si="77"/>
        <v>0</v>
      </c>
      <c r="I219" s="59">
        <f t="shared" si="77"/>
        <v>0</v>
      </c>
      <c r="J219" s="59">
        <f t="shared" si="77"/>
        <v>4909819</v>
      </c>
      <c r="K219" s="59">
        <f t="shared" ref="K219" si="78">+SUM(K213:K218)</f>
        <v>0</v>
      </c>
      <c r="L219" s="59">
        <f t="shared" si="77"/>
        <v>0</v>
      </c>
      <c r="M219" s="59">
        <f t="shared" si="77"/>
        <v>0</v>
      </c>
      <c r="N219" s="59">
        <f t="shared" ref="N219" si="79">+SUM(N213:N218)</f>
        <v>0</v>
      </c>
      <c r="O219" s="59">
        <f t="shared" ref="O219" si="80">+SUM(O213:O218)</f>
        <v>0</v>
      </c>
      <c r="P219" s="59">
        <f t="shared" si="77"/>
        <v>0</v>
      </c>
      <c r="Q219" s="59">
        <f t="shared" si="77"/>
        <v>4909819</v>
      </c>
      <c r="R219" s="59"/>
      <c r="S219" s="59">
        <f t="shared" ref="S219" si="81">+SUM(S213:S218)</f>
        <v>0</v>
      </c>
      <c r="T219" s="47"/>
      <c r="U219" s="47"/>
    </row>
    <row r="220" spans="1:21" ht="15" customHeight="1">
      <c r="A220" s="47"/>
      <c r="B220" s="47"/>
      <c r="C220" s="54"/>
      <c r="D220" s="49"/>
      <c r="E220" s="50"/>
      <c r="F220" s="52"/>
      <c r="G220" s="53"/>
      <c r="H220" s="59"/>
      <c r="I220" s="59"/>
      <c r="J220" s="59"/>
      <c r="K220" s="59"/>
      <c r="L220" s="59"/>
      <c r="M220" s="59"/>
      <c r="N220" s="59"/>
      <c r="O220" s="59"/>
      <c r="P220" s="59"/>
      <c r="Q220" s="59"/>
      <c r="R220" s="59"/>
      <c r="S220" s="59"/>
      <c r="T220" s="47"/>
      <c r="U220" s="47"/>
    </row>
    <row r="221" spans="1:21" ht="15" customHeight="1">
      <c r="A221" s="47"/>
      <c r="B221" s="47"/>
      <c r="C221" s="54"/>
      <c r="D221" s="54"/>
      <c r="E221" s="47"/>
      <c r="F221" s="52" t="s">
        <v>500</v>
      </c>
      <c r="G221" s="53">
        <f t="shared" ref="G221:P221" si="82">+G219</f>
        <v>9819638</v>
      </c>
      <c r="H221" s="59">
        <f t="shared" si="82"/>
        <v>0</v>
      </c>
      <c r="I221" s="59">
        <f t="shared" si="82"/>
        <v>0</v>
      </c>
      <c r="J221" s="59">
        <f t="shared" si="82"/>
        <v>4909819</v>
      </c>
      <c r="K221" s="59">
        <f t="shared" ref="K221" si="83">+K219</f>
        <v>0</v>
      </c>
      <c r="L221" s="59">
        <f t="shared" si="82"/>
        <v>0</v>
      </c>
      <c r="M221" s="59">
        <f t="shared" si="82"/>
        <v>0</v>
      </c>
      <c r="N221" s="59">
        <f t="shared" ref="N221" si="84">+N219</f>
        <v>0</v>
      </c>
      <c r="O221" s="59">
        <f t="shared" ref="O221" si="85">+O219</f>
        <v>0</v>
      </c>
      <c r="P221" s="59">
        <f t="shared" si="82"/>
        <v>0</v>
      </c>
      <c r="Q221" s="59">
        <f t="shared" ref="Q221:S221" si="86">+Q219</f>
        <v>4909819</v>
      </c>
      <c r="R221" s="59"/>
      <c r="S221" s="59">
        <f t="shared" si="86"/>
        <v>0</v>
      </c>
      <c r="T221" s="47"/>
      <c r="U221" s="47"/>
    </row>
    <row r="222" spans="1:21" ht="15" customHeight="1">
      <c r="A222" s="47"/>
      <c r="B222" s="47"/>
      <c r="C222" s="54"/>
      <c r="D222" s="54"/>
      <c r="E222" s="47"/>
      <c r="F222" s="52"/>
      <c r="G222" s="53"/>
      <c r="H222" s="59"/>
      <c r="I222" s="59"/>
      <c r="J222" s="59"/>
      <c r="K222" s="59"/>
      <c r="L222" s="59"/>
      <c r="M222" s="59"/>
      <c r="N222" s="59"/>
      <c r="O222" s="59"/>
      <c r="P222" s="59"/>
      <c r="Q222" s="59"/>
      <c r="R222" s="59"/>
      <c r="S222" s="59"/>
      <c r="T222" s="47"/>
      <c r="U222" s="47"/>
    </row>
    <row r="223" spans="1:21">
      <c r="A223" s="56" t="s">
        <v>495</v>
      </c>
      <c r="B223" s="77"/>
      <c r="C223" s="54"/>
      <c r="D223" s="49"/>
      <c r="E223" s="50"/>
      <c r="F223" s="52"/>
      <c r="G223" s="57"/>
      <c r="H223" s="68"/>
      <c r="I223" s="68"/>
      <c r="J223" s="68"/>
      <c r="K223" s="68"/>
      <c r="L223" s="68"/>
      <c r="M223" s="68"/>
      <c r="N223" s="68"/>
      <c r="O223" s="68"/>
      <c r="P223" s="68"/>
      <c r="Q223" s="68"/>
      <c r="R223" s="68"/>
      <c r="S223" s="68"/>
      <c r="T223" s="47"/>
      <c r="U223" s="47"/>
    </row>
    <row r="224" spans="1:21" ht="36">
      <c r="A224" s="48">
        <f>A218+1</f>
        <v>157</v>
      </c>
      <c r="B224" s="48">
        <v>1</v>
      </c>
      <c r="C224" s="48" t="s">
        <v>137</v>
      </c>
      <c r="D224" s="49" t="s">
        <v>136</v>
      </c>
      <c r="E224" s="50" t="s">
        <v>539</v>
      </c>
      <c r="F224" s="49" t="s">
        <v>498</v>
      </c>
      <c r="G224" s="58">
        <f t="shared" ref="G224:G229" si="87">+SUM(H224:Q224)</f>
        <v>3475000</v>
      </c>
      <c r="H224" s="68"/>
      <c r="I224" s="68"/>
      <c r="J224" s="58"/>
      <c r="K224" s="58"/>
      <c r="L224" s="58"/>
      <c r="M224" s="58"/>
      <c r="N224" s="58"/>
      <c r="O224" s="58"/>
      <c r="P224" s="58">
        <v>3475000</v>
      </c>
      <c r="Q224" s="68"/>
      <c r="R224" s="96" t="s">
        <v>502</v>
      </c>
      <c r="S224" s="96"/>
      <c r="T224" s="92">
        <v>50000</v>
      </c>
      <c r="U224" s="48" t="s">
        <v>156</v>
      </c>
    </row>
    <row r="225" spans="1:27" ht="48">
      <c r="A225" s="48">
        <f>A224+1</f>
        <v>158</v>
      </c>
      <c r="B225" s="75">
        <f>B224+1</f>
        <v>2</v>
      </c>
      <c r="C225" s="48" t="s">
        <v>137</v>
      </c>
      <c r="D225" s="49" t="s">
        <v>136</v>
      </c>
      <c r="E225" s="50" t="s">
        <v>540</v>
      </c>
      <c r="F225" s="49" t="s">
        <v>498</v>
      </c>
      <c r="G225" s="58">
        <f t="shared" si="87"/>
        <v>2825000</v>
      </c>
      <c r="H225" s="68"/>
      <c r="I225" s="68"/>
      <c r="J225" s="58"/>
      <c r="K225" s="58"/>
      <c r="L225" s="58"/>
      <c r="M225" s="58"/>
      <c r="N225" s="58"/>
      <c r="O225" s="58"/>
      <c r="P225" s="58">
        <v>2825000</v>
      </c>
      <c r="Q225" s="68"/>
      <c r="R225" s="96" t="s">
        <v>502</v>
      </c>
      <c r="S225" s="96"/>
      <c r="T225" s="92">
        <v>50000</v>
      </c>
      <c r="U225" s="48" t="s">
        <v>156</v>
      </c>
    </row>
    <row r="226" spans="1:27" ht="36">
      <c r="A226" s="48">
        <f>A225+1</f>
        <v>159</v>
      </c>
      <c r="B226" s="75">
        <f>B225+1</f>
        <v>3</v>
      </c>
      <c r="C226" s="48" t="s">
        <v>137</v>
      </c>
      <c r="D226" s="49" t="s">
        <v>136</v>
      </c>
      <c r="E226" s="50" t="s">
        <v>541</v>
      </c>
      <c r="F226" s="49" t="s">
        <v>499</v>
      </c>
      <c r="G226" s="58">
        <f t="shared" si="87"/>
        <v>1846069.5</v>
      </c>
      <c r="H226" s="68"/>
      <c r="I226" s="68"/>
      <c r="J226" s="58"/>
      <c r="K226" s="58"/>
      <c r="L226" s="58"/>
      <c r="M226" s="58"/>
      <c r="N226" s="58"/>
      <c r="O226" s="58"/>
      <c r="P226" s="58">
        <v>1846069.5</v>
      </c>
      <c r="Q226" s="68"/>
      <c r="R226" s="96" t="s">
        <v>272</v>
      </c>
      <c r="S226" s="96"/>
      <c r="T226" s="92">
        <v>1220</v>
      </c>
      <c r="U226" s="48" t="s">
        <v>156</v>
      </c>
    </row>
    <row r="227" spans="1:27" ht="36">
      <c r="A227" s="48">
        <f t="shared" ref="A227:A229" si="88">A226+1</f>
        <v>160</v>
      </c>
      <c r="B227" s="75">
        <f t="shared" ref="B227:B229" si="89">B226+1</f>
        <v>4</v>
      </c>
      <c r="C227" s="48" t="s">
        <v>137</v>
      </c>
      <c r="D227" s="49" t="s">
        <v>136</v>
      </c>
      <c r="E227" s="50" t="s">
        <v>542</v>
      </c>
      <c r="F227" s="49" t="s">
        <v>170</v>
      </c>
      <c r="G227" s="58">
        <f t="shared" si="87"/>
        <v>1846069.5</v>
      </c>
      <c r="H227" s="68"/>
      <c r="I227" s="68"/>
      <c r="J227" s="58"/>
      <c r="K227" s="58"/>
      <c r="L227" s="58"/>
      <c r="M227" s="58"/>
      <c r="N227" s="58"/>
      <c r="O227" s="58"/>
      <c r="P227" s="58">
        <v>1846069.5</v>
      </c>
      <c r="Q227" s="68"/>
      <c r="R227" s="96" t="s">
        <v>272</v>
      </c>
      <c r="S227" s="96"/>
      <c r="T227" s="92">
        <v>950</v>
      </c>
      <c r="U227" s="48" t="s">
        <v>156</v>
      </c>
    </row>
    <row r="228" spans="1:27" ht="48">
      <c r="A228" s="48">
        <f t="shared" si="88"/>
        <v>161</v>
      </c>
      <c r="B228" s="75">
        <f t="shared" si="89"/>
        <v>5</v>
      </c>
      <c r="C228" s="48" t="s">
        <v>137</v>
      </c>
      <c r="D228" s="49" t="s">
        <v>136</v>
      </c>
      <c r="E228" s="50" t="s">
        <v>543</v>
      </c>
      <c r="F228" s="49" t="s">
        <v>380</v>
      </c>
      <c r="G228" s="58">
        <f t="shared" si="87"/>
        <v>3025000</v>
      </c>
      <c r="H228" s="68"/>
      <c r="I228" s="68"/>
      <c r="J228" s="58"/>
      <c r="K228" s="58"/>
      <c r="L228" s="58"/>
      <c r="M228" s="58"/>
      <c r="N228" s="58"/>
      <c r="O228" s="58"/>
      <c r="P228" s="58">
        <v>3025000</v>
      </c>
      <c r="Q228" s="68"/>
      <c r="R228" s="96" t="s">
        <v>503</v>
      </c>
      <c r="S228" s="96"/>
      <c r="T228" s="92">
        <v>1050</v>
      </c>
      <c r="U228" s="48" t="s">
        <v>156</v>
      </c>
    </row>
    <row r="229" spans="1:27" ht="48">
      <c r="A229" s="48">
        <f t="shared" si="88"/>
        <v>162</v>
      </c>
      <c r="B229" s="75">
        <f t="shared" si="89"/>
        <v>6</v>
      </c>
      <c r="C229" s="48" t="s">
        <v>137</v>
      </c>
      <c r="D229" s="49" t="s">
        <v>136</v>
      </c>
      <c r="E229" s="50" t="s">
        <v>544</v>
      </c>
      <c r="F229" s="49" t="s">
        <v>380</v>
      </c>
      <c r="G229" s="58">
        <f t="shared" si="87"/>
        <v>2975000</v>
      </c>
      <c r="H229" s="68"/>
      <c r="I229" s="68"/>
      <c r="J229" s="58"/>
      <c r="K229" s="58"/>
      <c r="L229" s="58"/>
      <c r="M229" s="58"/>
      <c r="N229" s="58"/>
      <c r="O229" s="58"/>
      <c r="P229" s="58">
        <v>2975000</v>
      </c>
      <c r="Q229" s="68"/>
      <c r="R229" s="96" t="s">
        <v>504</v>
      </c>
      <c r="S229" s="96"/>
      <c r="T229" s="92">
        <v>1150</v>
      </c>
      <c r="U229" s="48" t="s">
        <v>156</v>
      </c>
    </row>
    <row r="230" spans="1:27">
      <c r="A230" s="47"/>
      <c r="B230" s="47"/>
      <c r="C230" s="54"/>
      <c r="D230" s="49"/>
      <c r="E230" s="50"/>
      <c r="F230" s="52" t="s">
        <v>497</v>
      </c>
      <c r="G230" s="53">
        <f t="shared" ref="G230:Q230" si="90">+SUM(G224:G229)</f>
        <v>15992139</v>
      </c>
      <c r="H230" s="59">
        <f t="shared" si="90"/>
        <v>0</v>
      </c>
      <c r="I230" s="59">
        <f t="shared" si="90"/>
        <v>0</v>
      </c>
      <c r="J230" s="59">
        <f t="shared" si="90"/>
        <v>0</v>
      </c>
      <c r="K230" s="59">
        <f t="shared" ref="K230" si="91">+SUM(K224:K229)</f>
        <v>0</v>
      </c>
      <c r="L230" s="59">
        <f t="shared" si="90"/>
        <v>0</v>
      </c>
      <c r="M230" s="59">
        <f t="shared" si="90"/>
        <v>0</v>
      </c>
      <c r="N230" s="59">
        <f t="shared" ref="N230" si="92">+SUM(N224:N229)</f>
        <v>0</v>
      </c>
      <c r="O230" s="59">
        <f t="shared" ref="O230" si="93">+SUM(O224:O229)</f>
        <v>0</v>
      </c>
      <c r="P230" s="59">
        <f t="shared" si="90"/>
        <v>15992139</v>
      </c>
      <c r="Q230" s="59">
        <f t="shared" si="90"/>
        <v>0</v>
      </c>
      <c r="R230" s="59"/>
      <c r="S230" s="59">
        <f t="shared" ref="S230" si="94">+SUM(S224:S229)</f>
        <v>0</v>
      </c>
      <c r="T230" s="47"/>
      <c r="U230" s="47"/>
    </row>
    <row r="231" spans="1:27">
      <c r="A231" s="47"/>
      <c r="B231" s="47"/>
      <c r="C231" s="54"/>
      <c r="D231" s="49"/>
      <c r="E231" s="50"/>
      <c r="F231" s="47"/>
      <c r="G231" s="90"/>
      <c r="H231" s="67"/>
      <c r="I231" s="67"/>
      <c r="J231" s="67"/>
      <c r="K231" s="67"/>
      <c r="L231" s="67"/>
      <c r="M231" s="67"/>
      <c r="N231" s="67"/>
      <c r="O231" s="67"/>
      <c r="P231" s="67"/>
      <c r="Q231" s="67"/>
      <c r="R231" s="67"/>
      <c r="S231" s="67"/>
      <c r="T231" s="47"/>
      <c r="U231" s="47"/>
    </row>
    <row r="232" spans="1:27" ht="15" customHeight="1">
      <c r="A232" s="47"/>
      <c r="B232" s="47"/>
      <c r="C232" s="54"/>
      <c r="D232" s="54"/>
      <c r="E232" s="47"/>
      <c r="F232" s="52" t="s">
        <v>530</v>
      </c>
      <c r="G232" s="53">
        <f>+G230</f>
        <v>15992139</v>
      </c>
      <c r="H232" s="59">
        <f t="shared" ref="H232:Q232" si="95">+H230</f>
        <v>0</v>
      </c>
      <c r="I232" s="59">
        <f t="shared" si="95"/>
        <v>0</v>
      </c>
      <c r="J232" s="59">
        <f t="shared" si="95"/>
        <v>0</v>
      </c>
      <c r="K232" s="59">
        <f t="shared" ref="K232" si="96">+K230</f>
        <v>0</v>
      </c>
      <c r="L232" s="59">
        <f t="shared" ref="L232:M232" si="97">+L230</f>
        <v>0</v>
      </c>
      <c r="M232" s="59">
        <f t="shared" si="97"/>
        <v>0</v>
      </c>
      <c r="N232" s="59">
        <f t="shared" ref="N232" si="98">+N230</f>
        <v>0</v>
      </c>
      <c r="O232" s="59">
        <f t="shared" ref="O232" si="99">+O230</f>
        <v>0</v>
      </c>
      <c r="P232" s="59">
        <f t="shared" si="95"/>
        <v>15992139</v>
      </c>
      <c r="Q232" s="59">
        <f t="shared" si="95"/>
        <v>0</v>
      </c>
      <c r="R232" s="59"/>
      <c r="S232" s="59">
        <f t="shared" ref="S232" si="100">+S230</f>
        <v>0</v>
      </c>
      <c r="T232" s="47"/>
      <c r="U232" s="47"/>
    </row>
    <row r="233" spans="1:27" ht="15" customHeight="1">
      <c r="A233" s="47"/>
      <c r="B233" s="47"/>
      <c r="C233" s="54"/>
      <c r="D233" s="54"/>
      <c r="E233" s="47"/>
      <c r="F233" s="52"/>
      <c r="G233" s="53"/>
      <c r="H233" s="59"/>
      <c r="I233" s="59"/>
      <c r="J233" s="59"/>
      <c r="K233" s="59"/>
      <c r="L233" s="59"/>
      <c r="M233" s="59"/>
      <c r="N233" s="59"/>
      <c r="O233" s="59"/>
      <c r="P233" s="59"/>
      <c r="Q233" s="59"/>
      <c r="R233" s="59"/>
      <c r="S233" s="59"/>
      <c r="T233" s="47"/>
      <c r="U233" s="47"/>
    </row>
    <row r="234" spans="1:27" ht="15" customHeight="1">
      <c r="A234" s="84"/>
      <c r="B234" s="84"/>
      <c r="C234" s="85"/>
      <c r="D234" s="85"/>
      <c r="E234" s="86"/>
      <c r="F234" s="95" t="s">
        <v>155</v>
      </c>
      <c r="G234" s="59">
        <f>H234+I234+J234+K234+L234+M234+N234+O234+P234+Q234+S234</f>
        <v>245673273.97</v>
      </c>
      <c r="H234" s="59">
        <f>+H109+H126+H178+H185+H203+H209+H232+H221</f>
        <v>162213944</v>
      </c>
      <c r="I234" s="59">
        <f t="shared" ref="I234:S234" si="101">+I109+I126+I178+I185+I203+I209+I232+I221</f>
        <v>12527560.23</v>
      </c>
      <c r="J234" s="59">
        <f t="shared" si="101"/>
        <v>26354179.07</v>
      </c>
      <c r="K234" s="59">
        <f t="shared" si="101"/>
        <v>744252.43</v>
      </c>
      <c r="L234" s="59">
        <f t="shared" si="101"/>
        <v>19271155.98</v>
      </c>
      <c r="M234" s="59">
        <f t="shared" si="101"/>
        <v>2157249.06</v>
      </c>
      <c r="N234" s="59">
        <f t="shared" si="101"/>
        <v>994195.4</v>
      </c>
      <c r="O234" s="59">
        <f t="shared" si="101"/>
        <v>321133</v>
      </c>
      <c r="P234" s="59">
        <f t="shared" si="101"/>
        <v>15992139</v>
      </c>
      <c r="Q234" s="59">
        <f t="shared" si="101"/>
        <v>4909819</v>
      </c>
      <c r="R234" s="59" t="e">
        <f t="shared" si="101"/>
        <v>#VALUE!</v>
      </c>
      <c r="S234" s="59">
        <f t="shared" si="101"/>
        <v>187646.8</v>
      </c>
      <c r="T234" s="47"/>
      <c r="U234" s="47"/>
    </row>
    <row r="235" spans="1:27">
      <c r="A235" s="103" t="s">
        <v>559</v>
      </c>
      <c r="B235" s="87" t="s">
        <v>553</v>
      </c>
      <c r="C235" s="22" t="s">
        <v>556</v>
      </c>
      <c r="E235" s="23"/>
      <c r="F235" s="22"/>
      <c r="G235" s="22"/>
      <c r="H235" s="24"/>
      <c r="I235" s="22"/>
      <c r="J235" s="102"/>
      <c r="K235" s="22"/>
      <c r="L235" s="22"/>
      <c r="M235" s="22"/>
      <c r="N235" s="22"/>
      <c r="O235" s="22"/>
      <c r="P235" s="22"/>
      <c r="Q235" s="88"/>
      <c r="R235"/>
      <c r="S235"/>
      <c r="T235"/>
      <c r="U235"/>
      <c r="V235"/>
      <c r="W235"/>
      <c r="X235"/>
      <c r="Y235"/>
      <c r="Z235"/>
      <c r="AA235"/>
    </row>
    <row r="236" spans="1:27">
      <c r="A236" s="22"/>
      <c r="B236" s="22" t="s">
        <v>554</v>
      </c>
      <c r="C236" s="22" t="s">
        <v>557</v>
      </c>
      <c r="E236" s="23"/>
      <c r="F236" s="22"/>
      <c r="G236" s="22"/>
      <c r="H236" s="24"/>
      <c r="I236" s="22"/>
      <c r="J236" s="102"/>
      <c r="K236" s="22"/>
      <c r="L236" s="22"/>
      <c r="M236" s="22"/>
      <c r="N236" s="22"/>
      <c r="O236" s="22"/>
      <c r="P236" s="22"/>
      <c r="Q236" s="88"/>
      <c r="R236"/>
      <c r="S236"/>
      <c r="T236"/>
      <c r="U236"/>
      <c r="V236"/>
      <c r="W236"/>
      <c r="X236"/>
      <c r="Y236"/>
      <c r="Z236"/>
      <c r="AA236"/>
    </row>
    <row r="237" spans="1:27">
      <c r="A237" s="22"/>
      <c r="B237" s="22" t="s">
        <v>555</v>
      </c>
      <c r="C237" s="22" t="s">
        <v>558</v>
      </c>
      <c r="D237" s="22"/>
      <c r="E237" s="23"/>
      <c r="F237" s="22"/>
      <c r="G237" s="22"/>
      <c r="H237" s="24"/>
      <c r="I237" s="22"/>
      <c r="J237" s="102"/>
      <c r="K237" s="22"/>
      <c r="L237" s="22"/>
      <c r="M237" s="22"/>
      <c r="N237" s="22"/>
      <c r="O237" s="22"/>
      <c r="P237" s="22"/>
      <c r="Q237" s="88"/>
      <c r="R237"/>
      <c r="S237"/>
      <c r="T237"/>
      <c r="U237"/>
      <c r="V237"/>
      <c r="W237"/>
      <c r="X237"/>
      <c r="Y237"/>
      <c r="Z237"/>
      <c r="AA237"/>
    </row>
    <row r="238" spans="1:27">
      <c r="A238" s="22"/>
      <c r="B238" s="22"/>
      <c r="C238" s="22"/>
      <c r="D238" s="22"/>
      <c r="E238" s="22"/>
      <c r="F238" s="91"/>
      <c r="G238" s="22"/>
      <c r="H238" s="71"/>
      <c r="I238" s="71"/>
      <c r="J238" s="71"/>
      <c r="K238" s="71"/>
      <c r="L238" s="71"/>
      <c r="M238" s="71"/>
      <c r="N238" s="71"/>
      <c r="O238" s="71"/>
      <c r="P238" s="71"/>
      <c r="Q238" s="71"/>
      <c r="R238" s="71"/>
      <c r="S238" s="71"/>
      <c r="T238" s="22"/>
      <c r="U238" s="22"/>
    </row>
    <row r="239" spans="1:27">
      <c r="A239" s="22"/>
      <c r="B239" s="22"/>
      <c r="C239" s="22"/>
      <c r="D239" s="22"/>
      <c r="E239" s="22"/>
      <c r="F239" s="91"/>
      <c r="G239" s="22"/>
      <c r="H239" s="71"/>
      <c r="I239" s="71"/>
      <c r="J239" s="71"/>
      <c r="K239" s="71"/>
      <c r="L239" s="71"/>
      <c r="M239" s="71"/>
      <c r="N239" s="71"/>
      <c r="O239" s="71"/>
      <c r="P239" s="71"/>
      <c r="Q239" s="71"/>
      <c r="R239" s="71"/>
      <c r="S239" s="71"/>
      <c r="T239" s="22"/>
      <c r="U239" s="22"/>
    </row>
    <row r="240" spans="1:27">
      <c r="A240" s="22"/>
      <c r="B240" s="22"/>
      <c r="C240" s="22"/>
      <c r="D240" s="22"/>
      <c r="E240" s="22"/>
      <c r="F240" s="91"/>
      <c r="G240" s="22"/>
      <c r="H240" s="71"/>
      <c r="I240" s="71"/>
      <c r="J240" s="71"/>
      <c r="K240" s="71"/>
      <c r="L240" s="71"/>
      <c r="M240" s="71"/>
      <c r="N240" s="71"/>
      <c r="O240" s="71"/>
      <c r="P240" s="71"/>
      <c r="Q240" s="71"/>
      <c r="R240" s="71"/>
      <c r="S240" s="71"/>
      <c r="T240" s="22"/>
      <c r="U240" s="22"/>
    </row>
    <row r="241" spans="1:21">
      <c r="A241" s="22"/>
      <c r="B241" s="22"/>
      <c r="C241" s="22"/>
      <c r="D241" s="22"/>
      <c r="E241" s="22"/>
      <c r="F241" s="91"/>
      <c r="G241" s="22"/>
      <c r="H241" s="71"/>
      <c r="I241" s="71"/>
      <c r="J241" s="71"/>
      <c r="K241" s="71"/>
      <c r="L241" s="71"/>
      <c r="M241" s="71"/>
      <c r="N241" s="71"/>
      <c r="O241" s="71"/>
      <c r="P241" s="71"/>
      <c r="Q241" s="71"/>
      <c r="R241" s="71"/>
      <c r="S241" s="71"/>
      <c r="T241" s="22"/>
      <c r="U241" s="22"/>
    </row>
    <row r="242" spans="1:21">
      <c r="A242" s="22"/>
      <c r="B242" s="22"/>
      <c r="C242" s="22"/>
      <c r="D242" s="22"/>
      <c r="E242" s="22"/>
      <c r="F242" s="91"/>
      <c r="G242" s="22"/>
      <c r="H242" s="71"/>
      <c r="I242" s="71"/>
      <c r="J242" s="71"/>
      <c r="K242" s="71"/>
      <c r="L242" s="71"/>
      <c r="M242" s="71"/>
      <c r="N242" s="71"/>
      <c r="O242" s="71"/>
      <c r="P242" s="71"/>
      <c r="Q242" s="71"/>
      <c r="R242" s="71"/>
      <c r="S242" s="71"/>
      <c r="T242" s="22"/>
      <c r="U242" s="22"/>
    </row>
    <row r="243" spans="1:21">
      <c r="A243" s="22"/>
      <c r="B243" s="22"/>
      <c r="C243" s="22"/>
      <c r="D243" s="22"/>
      <c r="E243" s="22"/>
      <c r="F243" s="91"/>
      <c r="G243" s="22"/>
      <c r="H243" s="71"/>
      <c r="I243" s="71"/>
      <c r="J243" s="71"/>
      <c r="K243" s="71"/>
      <c r="L243" s="71"/>
      <c r="M243" s="71"/>
      <c r="N243" s="71"/>
      <c r="O243" s="71"/>
      <c r="P243" s="71"/>
      <c r="Q243" s="71"/>
      <c r="R243" s="71"/>
      <c r="S243" s="71"/>
      <c r="T243" s="22"/>
      <c r="U243" s="22"/>
    </row>
    <row r="244" spans="1:21">
      <c r="A244" s="23"/>
      <c r="B244" s="23"/>
      <c r="C244" s="22"/>
      <c r="D244" s="22"/>
      <c r="E244" s="22"/>
      <c r="F244" s="22"/>
      <c r="G244" s="55"/>
      <c r="H244" s="69"/>
      <c r="I244" s="70"/>
      <c r="J244" s="71"/>
      <c r="K244" s="71"/>
      <c r="L244" s="71"/>
      <c r="M244" s="71"/>
      <c r="N244" s="71"/>
      <c r="O244" s="71"/>
      <c r="P244" s="71"/>
      <c r="Q244" s="71"/>
      <c r="R244" s="71"/>
      <c r="S244" s="71"/>
      <c r="T244" s="88"/>
      <c r="U244" s="88"/>
    </row>
    <row r="245" spans="1:21">
      <c r="A245" s="22"/>
      <c r="B245" s="22"/>
      <c r="C245" s="22"/>
      <c r="D245" s="22"/>
      <c r="E245" s="22"/>
      <c r="F245" s="22"/>
      <c r="G245" s="22"/>
      <c r="H245" s="71"/>
      <c r="I245" s="71"/>
      <c r="J245" s="71"/>
      <c r="K245" s="71"/>
      <c r="L245" s="71"/>
      <c r="M245" s="71"/>
      <c r="N245" s="71"/>
      <c r="O245" s="71"/>
      <c r="P245" s="71"/>
      <c r="Q245" s="71"/>
      <c r="R245" s="71"/>
      <c r="S245" s="71"/>
      <c r="T245" s="88"/>
      <c r="U245" s="88"/>
    </row>
    <row r="246" spans="1:21">
      <c r="A246" s="22"/>
      <c r="B246" s="22"/>
      <c r="C246" s="22"/>
      <c r="D246" s="22"/>
      <c r="E246" s="22"/>
      <c r="F246" s="22"/>
      <c r="G246" s="23"/>
      <c r="H246" s="71"/>
      <c r="I246" s="71"/>
      <c r="J246" s="72"/>
      <c r="K246" s="72"/>
      <c r="L246" s="72"/>
      <c r="M246" s="72"/>
      <c r="N246" s="72"/>
      <c r="O246" s="72"/>
      <c r="P246" s="72"/>
      <c r="Q246" s="71"/>
      <c r="R246" s="71"/>
      <c r="S246" s="71"/>
      <c r="T246" s="22"/>
      <c r="U246" s="22"/>
    </row>
    <row r="247" spans="1:21">
      <c r="A247" s="23"/>
      <c r="B247" s="23"/>
      <c r="C247" s="22"/>
      <c r="D247" s="22"/>
      <c r="E247" s="22"/>
      <c r="F247" s="22"/>
      <c r="G247" s="24"/>
      <c r="H247" s="71"/>
      <c r="I247" s="71"/>
      <c r="J247" s="71"/>
      <c r="K247" s="71"/>
      <c r="L247" s="71"/>
      <c r="M247" s="71"/>
      <c r="N247" s="71"/>
      <c r="O247" s="71"/>
      <c r="P247" s="71"/>
      <c r="Q247" s="71"/>
      <c r="R247" s="71"/>
      <c r="S247" s="71"/>
      <c r="T247" s="22"/>
      <c r="U247" s="22"/>
    </row>
    <row r="248" spans="1:21">
      <c r="A248" s="22"/>
      <c r="B248" s="22"/>
      <c r="C248" s="22"/>
      <c r="D248" s="22"/>
      <c r="E248" s="22"/>
      <c r="F248" s="22"/>
      <c r="G248" s="22"/>
      <c r="H248" s="71"/>
      <c r="I248" s="71"/>
      <c r="J248" s="71"/>
      <c r="K248" s="71"/>
      <c r="L248" s="71"/>
      <c r="M248" s="71"/>
      <c r="N248" s="71"/>
      <c r="O248" s="71"/>
      <c r="P248" s="71"/>
      <c r="Q248" s="71"/>
      <c r="R248" s="71"/>
      <c r="S248" s="71"/>
      <c r="T248" s="22"/>
      <c r="U248" s="22"/>
    </row>
    <row r="249" spans="1:21">
      <c r="A249" s="22"/>
      <c r="B249" s="22"/>
      <c r="C249" s="22"/>
      <c r="D249" s="22"/>
      <c r="E249" s="22"/>
      <c r="F249" s="89"/>
      <c r="G249" s="22"/>
      <c r="H249" s="71"/>
      <c r="I249" s="71"/>
      <c r="J249" s="71"/>
      <c r="K249" s="71"/>
      <c r="L249" s="71"/>
      <c r="M249" s="71"/>
      <c r="N249" s="71"/>
      <c r="O249" s="71"/>
      <c r="P249" s="71"/>
      <c r="Q249" s="71"/>
      <c r="R249" s="71"/>
      <c r="S249" s="71"/>
      <c r="T249" s="22"/>
      <c r="U249" s="22"/>
    </row>
    <row r="250" spans="1:21">
      <c r="A250" s="40"/>
      <c r="B250" s="40"/>
      <c r="C250" s="22"/>
      <c r="D250" s="22"/>
      <c r="E250" s="22"/>
      <c r="F250" s="22"/>
      <c r="G250" s="22"/>
      <c r="H250" s="71"/>
      <c r="I250" s="71"/>
      <c r="J250" s="71"/>
      <c r="K250" s="71"/>
      <c r="L250" s="71"/>
      <c r="M250" s="71"/>
      <c r="N250" s="71"/>
      <c r="O250" s="71"/>
      <c r="P250" s="71"/>
      <c r="Q250" s="71"/>
      <c r="R250" s="71"/>
      <c r="S250" s="71"/>
      <c r="T250" s="22"/>
      <c r="U250" s="22"/>
    </row>
    <row r="251" spans="1:21">
      <c r="A251" s="42"/>
      <c r="B251" s="42"/>
      <c r="C251" s="42"/>
      <c r="D251" s="42"/>
      <c r="E251" s="42"/>
      <c r="F251" s="42"/>
      <c r="G251" s="42"/>
      <c r="H251" s="73"/>
      <c r="I251" s="73"/>
      <c r="J251" s="73"/>
      <c r="K251" s="73"/>
      <c r="L251" s="73"/>
      <c r="M251" s="73"/>
      <c r="N251" s="73"/>
      <c r="O251" s="73"/>
      <c r="P251" s="73"/>
      <c r="Q251" s="73"/>
      <c r="R251" s="73"/>
      <c r="S251" s="73"/>
      <c r="T251" s="42"/>
      <c r="U251" s="42"/>
    </row>
    <row r="252" spans="1:21">
      <c r="A252" s="41"/>
      <c r="B252" s="41"/>
      <c r="C252" s="42"/>
      <c r="D252" s="42"/>
      <c r="E252" s="42"/>
      <c r="F252" s="42"/>
      <c r="G252" s="42"/>
      <c r="H252" s="73"/>
      <c r="I252" s="73"/>
      <c r="J252" s="73"/>
      <c r="K252" s="73"/>
      <c r="L252" s="73"/>
      <c r="M252" s="73"/>
      <c r="N252" s="73"/>
      <c r="O252" s="73"/>
      <c r="P252" s="73"/>
      <c r="Q252" s="73"/>
      <c r="R252" s="73"/>
      <c r="S252" s="73"/>
      <c r="T252" s="42"/>
      <c r="U252" s="42"/>
    </row>
    <row r="253" spans="1:21">
      <c r="A253" s="43"/>
      <c r="B253" s="43"/>
      <c r="C253" s="22"/>
      <c r="D253" s="22"/>
      <c r="E253" s="22"/>
      <c r="F253" s="22"/>
      <c r="G253" s="22"/>
      <c r="H253" s="71"/>
      <c r="I253" s="71"/>
      <c r="J253" s="71"/>
      <c r="K253" s="71"/>
      <c r="L253" s="71"/>
      <c r="M253" s="71"/>
      <c r="N253" s="71"/>
      <c r="O253" s="71"/>
      <c r="P253" s="71"/>
      <c r="Q253" s="71"/>
      <c r="R253" s="71"/>
      <c r="S253" s="71"/>
      <c r="T253" s="22"/>
      <c r="U253" s="22"/>
    </row>
    <row r="254" spans="1:21">
      <c r="A254" s="43"/>
      <c r="B254" s="43"/>
      <c r="C254" s="22"/>
      <c r="D254" s="22"/>
      <c r="E254" s="22"/>
      <c r="F254" s="22"/>
      <c r="G254" s="22"/>
      <c r="H254" s="71"/>
      <c r="I254" s="71"/>
      <c r="J254" s="71"/>
      <c r="K254" s="71"/>
      <c r="L254" s="71"/>
      <c r="M254" s="71"/>
      <c r="N254" s="71"/>
      <c r="O254" s="71"/>
      <c r="P254" s="71"/>
      <c r="Q254" s="71"/>
      <c r="R254" s="71"/>
      <c r="S254" s="71"/>
      <c r="T254" s="22"/>
      <c r="U254" s="22"/>
    </row>
    <row r="255" spans="1:21">
      <c r="A255" s="43"/>
      <c r="B255" s="43"/>
      <c r="C255" s="22"/>
      <c r="D255" s="22"/>
      <c r="E255" s="22"/>
      <c r="F255" s="22"/>
      <c r="G255" s="22"/>
      <c r="H255" s="71"/>
      <c r="I255" s="71"/>
      <c r="J255" s="71"/>
      <c r="K255" s="71"/>
      <c r="L255" s="71"/>
      <c r="M255" s="71"/>
      <c r="N255" s="71"/>
      <c r="O255" s="71"/>
      <c r="P255" s="71"/>
      <c r="Q255" s="71"/>
      <c r="R255" s="71"/>
      <c r="S255" s="71"/>
      <c r="T255" s="22"/>
      <c r="U255" s="22"/>
    </row>
    <row r="256" spans="1:21">
      <c r="A256" s="43"/>
      <c r="B256" s="43"/>
      <c r="C256" s="22"/>
      <c r="D256" s="22"/>
      <c r="E256" s="22"/>
      <c r="F256" s="22"/>
      <c r="G256" s="22"/>
      <c r="H256" s="71"/>
      <c r="I256" s="71"/>
      <c r="J256" s="71"/>
      <c r="K256" s="71"/>
      <c r="L256" s="71"/>
      <c r="M256" s="71"/>
      <c r="N256" s="71"/>
      <c r="O256" s="71"/>
      <c r="P256" s="71"/>
      <c r="Q256" s="71"/>
      <c r="R256" s="71"/>
      <c r="S256" s="71"/>
      <c r="T256" s="22"/>
      <c r="U256" s="22"/>
    </row>
  </sheetData>
  <mergeCells count="5">
    <mergeCell ref="F4:F6"/>
    <mergeCell ref="T4:T6"/>
    <mergeCell ref="G5:G6"/>
    <mergeCell ref="I5:S5"/>
    <mergeCell ref="I4:S4"/>
  </mergeCells>
  <dataValidations count="1">
    <dataValidation type="list" allowBlank="1" showInputMessage="1" showErrorMessage="1" sqref="U7:U64 U66:U104 C7:C104 C177:C181 C184:C234 U107:U234 C107:C174" xr:uid="{00000000-0002-0000-0100-000000000000}">
      <formula1>#REF!</formula1>
    </dataValidation>
  </dataValidations>
  <printOptions horizontalCentered="1"/>
  <pageMargins left="0.82677165354330706" right="0.23622047244094488" top="0.74803149606299213" bottom="0.74803149606299213" header="0.31496062992125984" footer="0.31496062992125984"/>
  <pageSetup paperSize="5" scale="48" fitToHeight="0" orientation="landscape" r:id="rId1"/>
  <headerFooter>
    <oddFooter>&amp;CPágina &amp;P de &amp;N</oddFooter>
  </headerFooter>
  <rowBreaks count="2" manualBreakCount="2">
    <brk id="104" max="16383" man="1"/>
    <brk id="197" max="16383" man="1"/>
  </rowBreaks>
  <ignoredErrors>
    <ignoredError sqref="G8:G10 G13 G27:G28 G30:G32 G36 G66 G105 G112 G188" formulaRange="1"/>
    <ignoredError sqref="A113 H124:I124 A189 L109 P201"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Indice</vt:lpstr>
      <vt:lpstr>OP-1</vt:lpstr>
      <vt:lpstr>'OP-1'!Títulos_a_imprimir</vt:lpstr>
    </vt:vector>
  </TitlesOfParts>
  <Company>AUDITORIA GENERAL DEL ESTADO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ASE</dc:creator>
  <cp:lastModifiedBy>Contabilidad005</cp:lastModifiedBy>
  <cp:lastPrinted>2023-04-10T15:17:28Z</cp:lastPrinted>
  <dcterms:created xsi:type="dcterms:W3CDTF">2008-11-04T10:53:46Z</dcterms:created>
  <dcterms:modified xsi:type="dcterms:W3CDTF">2023-04-13T18:48:32Z</dcterms:modified>
</cp:coreProperties>
</file>